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.1-人力小組\85_人力／薪資調查\01.衛福部(含醫院護理人力資源調查)\台閩地區\2014\"/>
    </mc:Choice>
  </mc:AlternateContent>
  <xr:revisionPtr revIDLastSave="0" documentId="8_{55959DAD-ED33-4592-8880-5E053C133B17}" xr6:coauthVersionLast="47" xr6:coauthVersionMax="47" xr10:uidLastSave="{00000000-0000-0000-0000-000000000000}"/>
  <bookViews>
    <workbookView xWindow="1905" yWindow="1905" windowWidth="14775" windowHeight="13980" activeTab="1"/>
  </bookViews>
  <sheets>
    <sheet name="data2" sheetId="1" r:id="rId1"/>
    <sheet name="nurse" sheetId="2" r:id="rId2"/>
    <sheet name="midwif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2" l="1"/>
  <c r="M35" i="2"/>
  <c r="L35" i="2"/>
  <c r="M34" i="2"/>
  <c r="M36" i="2" s="1"/>
  <c r="L34" i="2"/>
  <c r="L36" i="2" s="1"/>
  <c r="N31" i="2"/>
  <c r="N30" i="2"/>
  <c r="K31" i="2"/>
  <c r="K30" i="2"/>
  <c r="H31" i="2"/>
  <c r="H30" i="2"/>
  <c r="E31" i="2"/>
  <c r="O31" i="2" s="1"/>
  <c r="E3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7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7" i="3"/>
  <c r="O30" i="2"/>
  <c r="C32" i="2" s="1"/>
  <c r="N36" i="2" l="1"/>
  <c r="M37" i="2" s="1"/>
  <c r="N34" i="2"/>
  <c r="O34" i="2" s="1"/>
  <c r="D33" i="2"/>
  <c r="L37" i="2" l="1"/>
  <c r="N37" i="2" s="1"/>
  <c r="O36" i="2"/>
  <c r="O35" i="2"/>
</calcChain>
</file>

<file path=xl/sharedStrings.xml><?xml version="1.0" encoding="utf-8"?>
<sst xmlns="http://schemas.openxmlformats.org/spreadsheetml/2006/main" count="495" uniqueCount="100">
  <si>
    <t>醫療資訊網－醫事人員管理系統</t>
  </si>
  <si>
    <t>台閩地區護理人員統計表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</si>
  <si>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</si>
  <si>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</si>
  <si>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</si>
  <si>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</si>
  <si>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</si>
  <si>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</si>
  <si>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</si>
  <si>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</si>
  <si>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</si>
  <si>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</si>
  <si>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</si>
  <si>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</si>
  <si>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</si>
  <si>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</si>
  <si>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</si>
  <si>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</si>
  <si>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</si>
  <si>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</si>
  <si>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</si>
  <si>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</si>
  <si>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</si>
  <si>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</si>
  <si>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</si>
  <si>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</si>
  <si>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</si>
  <si>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</si>
  <si>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</si>
  <si>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</si>
  <si>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</si>
  <si>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20歲以下</t>
  </si>
  <si>
    <t>0</t>
  </si>
  <si>
    <t>21-30歲</t>
  </si>
  <si>
    <t>4</t>
  </si>
  <si>
    <t>1</t>
  </si>
  <si>
    <t>2</t>
  </si>
  <si>
    <t>31-40歲</t>
  </si>
  <si>
    <t>41-50歲</t>
  </si>
  <si>
    <t>51-60歲</t>
  </si>
  <si>
    <t>5</t>
  </si>
  <si>
    <t>61-64歲</t>
  </si>
  <si>
    <t>65歲以上</t>
  </si>
  <si>
    <t>6</t>
  </si>
  <si>
    <t>執業人員年齡別</t>
  </si>
  <si>
    <t>11</t>
  </si>
  <si>
    <t>10</t>
  </si>
  <si>
    <t>3</t>
  </si>
  <si>
    <t>地區別</t>
  </si>
  <si>
    <t>臺北市</t>
  </si>
  <si>
    <t>26</t>
  </si>
  <si>
    <t>臺中市</t>
  </si>
  <si>
    <t>17</t>
  </si>
  <si>
    <t>臺南市</t>
  </si>
  <si>
    <t>高雄市</t>
  </si>
  <si>
    <t>基隆市</t>
  </si>
  <si>
    <t>新竹市</t>
  </si>
  <si>
    <t>嘉義市</t>
  </si>
  <si>
    <t>7</t>
  </si>
  <si>
    <t>新北市</t>
  </si>
  <si>
    <t>桃園縣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</si>
  <si>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</si>
  <si>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</si>
  <si>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</si>
  <si>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</si>
  <si>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</si>
  <si>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</si>
  <si>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</si>
  <si>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</si>
  <si>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</si>
  <si>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</si>
  <si>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</si>
  <si>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</si>
  <si>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</si>
  <si>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33</t>
  </si>
  <si>
    <t>116</t>
  </si>
  <si>
    <t>最大證書</t>
  </si>
  <si>
    <t>4944</t>
  </si>
  <si>
    <t>實發證書</t>
  </si>
  <si>
    <t>589</t>
  </si>
  <si>
    <t>53324</t>
  </si>
  <si>
    <t>78</t>
  </si>
  <si>
    <t>台閩地區助產人員統計表(103.04)</t>
    <phoneticPr fontId="3" type="noConversion"/>
  </si>
  <si>
    <t>總計</t>
    <phoneticPr fontId="3" type="noConversion"/>
  </si>
  <si>
    <t>台閩地區護理人員統計表(103.04)</t>
    <phoneticPr fontId="2" type="noConversion"/>
  </si>
  <si>
    <t>執業登記</t>
    <phoneticPr fontId="2" type="noConversion"/>
  </si>
  <si>
    <t>總計</t>
    <phoneticPr fontId="2" type="noConversion"/>
  </si>
  <si>
    <t>執業率:</t>
    <phoneticPr fontId="1" type="noConversion"/>
  </si>
  <si>
    <t>(扣除65歲以上領照</t>
    <phoneticPr fontId="1" type="noConversion"/>
  </si>
  <si>
    <t>人)</t>
    <phoneticPr fontId="1" type="noConversion"/>
  </si>
  <si>
    <t>執業登記:係指於各地方衛生局辦理執業登記之護理人員</t>
    <phoneticPr fontId="1" type="noConversion"/>
  </si>
  <si>
    <t>實發證書:係指衛生福利部歷年來所核發之護理師及護士證書總數</t>
    <phoneticPr fontId="1" type="noConversion"/>
  </si>
  <si>
    <t>最大證書:指同時具有護理師及護士證書者，僅計算護理師證書張數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</si>
  <si>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</si>
  <si>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</si>
  <si>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</si>
  <si>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百分比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</si>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</sst>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0.0%"/>
    <numFmt numFmtId="179" formatCode="#,##0_ 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28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5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distributed"/>
    </xf>
    <xf numFmtId="0" fontId="0" fillId="0" borderId="8" xfId="0" applyBorder="1"/>
    <xf numFmtId="177" fontId="0" fillId="0" borderId="0" xfId="0" applyNumberFormat="1" applyFont="1" applyFill="1" applyBorder="1"/>
    <xf numFmtId="177" fontId="0" fillId="0" borderId="0" xfId="0" applyNumberFormat="1" applyFont="1" applyBorder="1"/>
    <xf numFmtId="177" fontId="0" fillId="0" borderId="0" xfId="0" applyNumberFormat="1" applyFont="1"/>
    <xf numFmtId="178" fontId="0" fillId="0" borderId="0" xfId="0" applyNumberFormat="1" applyFont="1"/>
    <xf numFmtId="177" fontId="7" fillId="0" borderId="0" xfId="0" applyNumberFormat="1" applyFont="1" applyFill="1" applyBorder="1"/>
    <xf numFmtId="177" fontId="7" fillId="0" borderId="0" xfId="0" applyNumberFormat="1" applyFont="1"/>
    <xf numFmtId="177" fontId="0" fillId="0" borderId="4" xfId="0" applyNumberFormat="1" applyBorder="1"/>
    <xf numFmtId="177" fontId="0" fillId="0" borderId="8" xfId="0" applyNumberFormat="1" applyBorder="1"/>
    <xf numFmtId="0" fontId="0" fillId="2" borderId="4" xfId="0" applyFill="1" applyBorder="1"/>
    <xf numFmtId="177" fontId="0" fillId="2" borderId="4" xfId="0" applyNumberFormat="1" applyFill="1" applyBorder="1"/>
    <xf numFmtId="177" fontId="0" fillId="2" borderId="8" xfId="0" applyNumberFormat="1" applyFill="1" applyBorder="1"/>
    <xf numFmtId="0" fontId="0" fillId="3" borderId="4" xfId="0" applyFill="1" applyBorder="1"/>
    <xf numFmtId="177" fontId="0" fillId="3" borderId="4" xfId="0" applyNumberFormat="1" applyFill="1" applyBorder="1"/>
    <xf numFmtId="177" fontId="0" fillId="3" borderId="8" xfId="0" applyNumberFormat="1" applyFill="1" applyBorder="1"/>
    <xf numFmtId="0" fontId="8" fillId="0" borderId="7" xfId="0" applyFont="1" applyBorder="1" applyAlignment="1">
      <alignment horizontal="left" vertical="distributed" wrapText="1"/>
    </xf>
    <xf numFmtId="0" fontId="8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center" vertical="distributed"/>
    </xf>
    <xf numFmtId="0" fontId="8" fillId="0" borderId="5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179" fontId="8" fillId="0" borderId="4" xfId="0" applyNumberFormat="1" applyFont="1" applyBorder="1"/>
    <xf numFmtId="0" fontId="5" fillId="0" borderId="4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distributed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6" fillId="0" borderId="4" xfId="0" applyFont="1" applyBorder="1" applyAlignment="1">
      <alignment vertical="center" textRotation="255"/>
    </xf>
    <xf numFmtId="178" fontId="0" fillId="0" borderId="0" xfId="0" applyNumberFormat="1" applyFont="1" applyBorder="1" applyAlignment="1"/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justify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5" fillId="0" borderId="15" xfId="0" applyFont="1" applyFill="1" applyBorder="1" applyAlignment="1">
      <alignment horizontal="center" vertical="distributed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9" fontId="0" fillId="4" borderId="4" xfId="0" applyNumberFormat="1" applyFill="1" applyBorder="1" applyAlignment="1">
      <alignment horizontal="center"/>
    </xf>
    <xf numFmtId="179" fontId="0" fillId="5" borderId="4" xfId="0" applyNumberFormat="1" applyFill="1" applyBorder="1" applyAlignment="1">
      <alignment horizontal="center"/>
    </xf>
    <xf numFmtId="178" fontId="0" fillId="5" borderId="4" xfId="0" applyNumberFormat="1" applyFill="1" applyBorder="1"/>
    <xf numFmtId="0" fontId="0" fillId="4" borderId="4" xfId="0" applyFill="1" applyBorder="1" applyAlignment="1">
      <alignment horizontal="center" vertical="distributed"/>
    </xf>
    <xf numFmtId="179" fontId="0" fillId="5" borderId="4" xfId="0" applyNumberFormat="1" applyFill="1" applyBorder="1"/>
    <xf numFmtId="178" fontId="0" fillId="0" borderId="4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5" workbookViewId="0">
      <selection activeCell="G27" sqref="G27"/>
    </sheetView>
  </sheetViews>
  <sheetFormatPr defaultRowHeight="16.5" x14ac:dyDescent="0.25"/>
  <cols>
    <col min="1" max="1" width="9" style="9" customWidth="1"/>
    <col min="2" max="2" width="6.375" customWidth="1"/>
    <col min="3" max="4" width="7.125" customWidth="1"/>
    <col min="5" max="7" width="6.375" customWidth="1"/>
    <col min="8" max="16" width="5.5" customWidth="1"/>
    <col min="17" max="25" width="4.75" customWidth="1"/>
  </cols>
  <sheetData>
    <row r="1" spans="1:25" ht="25.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ht="26.25" thickBot="1" x14ac:dyDescent="0.45">
      <c r="A2" s="44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7.25" thickTop="1" x14ac:dyDescent="0.25">
      <c r="A3" s="10"/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47" t="s">
        <v>3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</row>
    <row r="4" spans="1:25" x14ac:dyDescent="0.25">
      <c r="A4" s="11"/>
      <c r="B4" s="39" t="s">
        <v>4</v>
      </c>
      <c r="C4" s="40"/>
      <c r="D4" s="40"/>
      <c r="E4" s="36" t="s">
        <v>5</v>
      </c>
      <c r="F4" s="36"/>
      <c r="G4" s="36"/>
      <c r="H4" s="37" t="s">
        <v>6</v>
      </c>
      <c r="I4" s="38"/>
      <c r="J4" s="39"/>
      <c r="K4" s="36" t="s">
        <v>7</v>
      </c>
      <c r="L4" s="36"/>
      <c r="M4" s="41"/>
      <c r="N4" s="39" t="s">
        <v>4</v>
      </c>
      <c r="O4" s="40"/>
      <c r="P4" s="40"/>
      <c r="Q4" s="36" t="s">
        <v>5</v>
      </c>
      <c r="R4" s="36"/>
      <c r="S4" s="36"/>
      <c r="T4" s="37" t="s">
        <v>6</v>
      </c>
      <c r="U4" s="38"/>
      <c r="V4" s="39"/>
      <c r="W4" s="37" t="s">
        <v>7</v>
      </c>
      <c r="X4" s="38"/>
      <c r="Y4" s="39"/>
    </row>
    <row r="5" spans="1:25" ht="28.5" x14ac:dyDescent="0.25">
      <c r="A5" s="28" t="s">
        <v>8</v>
      </c>
      <c r="B5" s="29" t="s">
        <v>9</v>
      </c>
      <c r="C5" s="30" t="s">
        <v>10</v>
      </c>
      <c r="D5" s="30" t="s">
        <v>11</v>
      </c>
      <c r="E5" s="30" t="s">
        <v>9</v>
      </c>
      <c r="F5" s="30" t="s">
        <v>10</v>
      </c>
      <c r="G5" s="30" t="s">
        <v>11</v>
      </c>
      <c r="H5" s="30" t="s">
        <v>9</v>
      </c>
      <c r="I5" s="30" t="s">
        <v>10</v>
      </c>
      <c r="J5" s="31" t="s">
        <v>11</v>
      </c>
      <c r="K5" s="30" t="s">
        <v>9</v>
      </c>
      <c r="L5" s="30" t="s">
        <v>10</v>
      </c>
      <c r="M5" s="31" t="s">
        <v>11</v>
      </c>
      <c r="N5" s="32" t="s">
        <v>9</v>
      </c>
      <c r="O5" s="30" t="s">
        <v>10</v>
      </c>
      <c r="P5" s="30" t="s">
        <v>11</v>
      </c>
      <c r="Q5" s="30" t="s">
        <v>9</v>
      </c>
      <c r="R5" s="30" t="s">
        <v>10</v>
      </c>
      <c r="S5" s="30" t="s">
        <v>11</v>
      </c>
      <c r="T5" s="30" t="s">
        <v>9</v>
      </c>
      <c r="U5" s="30" t="s">
        <v>10</v>
      </c>
      <c r="V5" s="30" t="s">
        <v>11</v>
      </c>
      <c r="W5" s="30" t="s">
        <v>9</v>
      </c>
      <c r="X5" s="30" t="s">
        <v>10</v>
      </c>
      <c r="Y5" s="30" t="s">
        <v>11</v>
      </c>
    </row>
    <row r="6" spans="1:25" hidden="1" x14ac:dyDescent="0.25">
      <c r="A6" s="33" t="s">
        <v>12</v>
      </c>
      <c r="B6" s="34" t="s">
        <v>13</v>
      </c>
      <c r="C6" s="34" t="s">
        <v>14</v>
      </c>
      <c r="D6" s="34" t="s">
        <v>15</v>
      </c>
      <c r="E6" s="34" t="s">
        <v>16</v>
      </c>
      <c r="F6" s="34" t="s">
        <v>17</v>
      </c>
      <c r="G6" s="34" t="s">
        <v>18</v>
      </c>
      <c r="H6" s="34"/>
      <c r="I6" s="34"/>
      <c r="J6" s="34"/>
      <c r="K6" s="34" t="s">
        <v>19</v>
      </c>
      <c r="L6" s="34" t="s">
        <v>20</v>
      </c>
      <c r="M6" s="34" t="s">
        <v>21</v>
      </c>
      <c r="N6" s="34" t="s">
        <v>22</v>
      </c>
      <c r="O6" s="34" t="s">
        <v>23</v>
      </c>
      <c r="P6" s="34" t="s">
        <v>24</v>
      </c>
      <c r="Q6" s="34" t="s">
        <v>25</v>
      </c>
      <c r="R6" s="34" t="s">
        <v>26</v>
      </c>
      <c r="S6" s="34" t="s">
        <v>27</v>
      </c>
      <c r="T6" s="34"/>
      <c r="U6" s="34"/>
      <c r="V6" s="34"/>
      <c r="W6" s="34" t="s">
        <v>28</v>
      </c>
      <c r="X6" s="34" t="s">
        <v>29</v>
      </c>
      <c r="Y6" s="34" t="s">
        <v>30</v>
      </c>
    </row>
    <row r="7" spans="1:25" x14ac:dyDescent="0.25">
      <c r="A7" s="33" t="s">
        <v>31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</row>
    <row r="8" spans="1:25" x14ac:dyDescent="0.25">
      <c r="A8" s="33" t="s">
        <v>33</v>
      </c>
      <c r="B8" s="35">
        <v>1960</v>
      </c>
      <c r="C8" s="35">
        <v>59780</v>
      </c>
      <c r="D8" s="35">
        <v>61740</v>
      </c>
      <c r="E8" s="35">
        <v>105</v>
      </c>
      <c r="F8" s="35">
        <v>7512</v>
      </c>
      <c r="G8" s="35">
        <v>7617</v>
      </c>
      <c r="H8" s="35">
        <v>0</v>
      </c>
      <c r="I8" s="35">
        <v>4</v>
      </c>
      <c r="J8" s="35">
        <v>4</v>
      </c>
      <c r="K8" s="35">
        <v>0</v>
      </c>
      <c r="L8" s="35">
        <v>1</v>
      </c>
      <c r="M8" s="35">
        <v>1</v>
      </c>
      <c r="N8" s="35">
        <v>14</v>
      </c>
      <c r="O8" s="35">
        <v>35</v>
      </c>
      <c r="P8" s="35">
        <v>49</v>
      </c>
      <c r="Q8" s="35">
        <v>0</v>
      </c>
      <c r="R8" s="35">
        <v>2</v>
      </c>
      <c r="S8" s="35">
        <v>2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</row>
    <row r="9" spans="1:25" x14ac:dyDescent="0.25">
      <c r="A9" s="33" t="s">
        <v>37</v>
      </c>
      <c r="B9" s="35">
        <v>958</v>
      </c>
      <c r="C9" s="35">
        <v>71502</v>
      </c>
      <c r="D9" s="35">
        <v>72460</v>
      </c>
      <c r="E9" s="35">
        <v>205</v>
      </c>
      <c r="F9" s="35">
        <v>19114</v>
      </c>
      <c r="G9" s="35">
        <v>19319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1</v>
      </c>
      <c r="O9" s="35">
        <v>70</v>
      </c>
      <c r="P9" s="35">
        <v>71</v>
      </c>
      <c r="Q9" s="35">
        <v>0</v>
      </c>
      <c r="R9" s="35">
        <v>56</v>
      </c>
      <c r="S9" s="35">
        <v>56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</row>
    <row r="10" spans="1:25" x14ac:dyDescent="0.25">
      <c r="A10" s="33" t="s">
        <v>38</v>
      </c>
      <c r="B10" s="35">
        <v>358</v>
      </c>
      <c r="C10" s="35">
        <v>36732</v>
      </c>
      <c r="D10" s="35">
        <v>37090</v>
      </c>
      <c r="E10" s="35">
        <v>44</v>
      </c>
      <c r="F10" s="35">
        <v>8911</v>
      </c>
      <c r="G10" s="35">
        <v>8955</v>
      </c>
      <c r="H10" s="35">
        <v>0</v>
      </c>
      <c r="I10" s="35">
        <v>0</v>
      </c>
      <c r="J10" s="35">
        <v>0</v>
      </c>
      <c r="K10" s="35">
        <v>0</v>
      </c>
      <c r="L10" s="35">
        <v>139</v>
      </c>
      <c r="M10" s="35">
        <v>139</v>
      </c>
      <c r="N10" s="35">
        <v>0</v>
      </c>
      <c r="O10" s="35">
        <v>64</v>
      </c>
      <c r="P10" s="35">
        <v>64</v>
      </c>
      <c r="Q10" s="35">
        <v>0</v>
      </c>
      <c r="R10" s="35">
        <v>21</v>
      </c>
      <c r="S10" s="35">
        <v>21</v>
      </c>
      <c r="T10" s="35">
        <v>0</v>
      </c>
      <c r="U10" s="35">
        <v>0</v>
      </c>
      <c r="V10" s="35">
        <v>0</v>
      </c>
      <c r="W10" s="35">
        <v>0</v>
      </c>
      <c r="X10" s="35">
        <v>1</v>
      </c>
      <c r="Y10" s="35">
        <v>1</v>
      </c>
    </row>
    <row r="11" spans="1:25" x14ac:dyDescent="0.25">
      <c r="A11" s="33" t="s">
        <v>39</v>
      </c>
      <c r="B11" s="35">
        <v>12</v>
      </c>
      <c r="C11" s="35">
        <v>11478</v>
      </c>
      <c r="D11" s="35">
        <v>11490</v>
      </c>
      <c r="E11" s="35">
        <v>2</v>
      </c>
      <c r="F11" s="35">
        <v>12073</v>
      </c>
      <c r="G11" s="35">
        <v>12075</v>
      </c>
      <c r="H11" s="35">
        <v>0</v>
      </c>
      <c r="I11" s="35">
        <v>0</v>
      </c>
      <c r="J11" s="35">
        <v>0</v>
      </c>
      <c r="K11" s="35">
        <v>0</v>
      </c>
      <c r="L11" s="35">
        <v>990</v>
      </c>
      <c r="M11" s="35">
        <v>990</v>
      </c>
      <c r="N11" s="35">
        <v>0</v>
      </c>
      <c r="O11" s="35">
        <v>9</v>
      </c>
      <c r="P11" s="35">
        <v>9</v>
      </c>
      <c r="Q11" s="35">
        <v>0</v>
      </c>
      <c r="R11" s="35">
        <v>5</v>
      </c>
      <c r="S11" s="35">
        <v>5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</row>
    <row r="12" spans="1:25" x14ac:dyDescent="0.25">
      <c r="A12" s="33" t="s">
        <v>41</v>
      </c>
      <c r="B12" s="35">
        <v>1</v>
      </c>
      <c r="C12" s="35">
        <v>2439</v>
      </c>
      <c r="D12" s="35">
        <v>2440</v>
      </c>
      <c r="E12" s="35">
        <v>8</v>
      </c>
      <c r="F12" s="35">
        <v>3344</v>
      </c>
      <c r="G12" s="35">
        <v>3352</v>
      </c>
      <c r="H12" s="35">
        <v>0</v>
      </c>
      <c r="I12" s="35">
        <v>1</v>
      </c>
      <c r="J12" s="35">
        <v>1</v>
      </c>
      <c r="K12" s="35">
        <v>0</v>
      </c>
      <c r="L12" s="35">
        <v>460</v>
      </c>
      <c r="M12" s="35">
        <v>460</v>
      </c>
      <c r="N12" s="35">
        <v>0</v>
      </c>
      <c r="O12" s="35">
        <v>1</v>
      </c>
      <c r="P12" s="35">
        <v>1</v>
      </c>
      <c r="Q12" s="35">
        <v>0</v>
      </c>
      <c r="R12" s="35">
        <v>8</v>
      </c>
      <c r="S12" s="35">
        <v>8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</row>
    <row r="13" spans="1:25" x14ac:dyDescent="0.25">
      <c r="A13" s="33" t="s">
        <v>42</v>
      </c>
      <c r="B13" s="35">
        <v>5</v>
      </c>
      <c r="C13" s="35">
        <v>2206</v>
      </c>
      <c r="D13" s="35">
        <v>2211</v>
      </c>
      <c r="E13" s="35">
        <v>60</v>
      </c>
      <c r="F13" s="35">
        <v>5194</v>
      </c>
      <c r="G13" s="35">
        <v>5254</v>
      </c>
      <c r="H13" s="35">
        <v>0</v>
      </c>
      <c r="I13" s="35">
        <v>0</v>
      </c>
      <c r="J13" s="35">
        <v>0</v>
      </c>
      <c r="K13" s="35">
        <v>0</v>
      </c>
      <c r="L13" s="35">
        <v>1602</v>
      </c>
      <c r="M13" s="35">
        <v>1602</v>
      </c>
      <c r="N13" s="35">
        <v>0</v>
      </c>
      <c r="O13" s="35">
        <v>15</v>
      </c>
      <c r="P13" s="35">
        <v>15</v>
      </c>
      <c r="Q13" s="35">
        <v>2</v>
      </c>
      <c r="R13" s="35">
        <v>91</v>
      </c>
      <c r="S13" s="35">
        <v>93</v>
      </c>
      <c r="T13" s="35">
        <v>0</v>
      </c>
      <c r="U13" s="35">
        <v>0</v>
      </c>
      <c r="V13" s="35">
        <v>0</v>
      </c>
      <c r="W13" s="35">
        <v>0</v>
      </c>
      <c r="X13" s="35">
        <v>5</v>
      </c>
      <c r="Y13" s="35">
        <v>5</v>
      </c>
    </row>
    <row r="14" spans="1:25" x14ac:dyDescent="0.25">
      <c r="A14" s="33" t="s">
        <v>11</v>
      </c>
      <c r="B14" s="35">
        <v>3294</v>
      </c>
      <c r="C14" s="35">
        <v>184137</v>
      </c>
      <c r="D14" s="35">
        <v>187431</v>
      </c>
      <c r="E14" s="35">
        <v>424</v>
      </c>
      <c r="F14" s="35">
        <v>56148</v>
      </c>
      <c r="G14" s="35">
        <v>56572</v>
      </c>
      <c r="H14" s="35">
        <v>0</v>
      </c>
      <c r="I14" s="35">
        <v>5</v>
      </c>
      <c r="J14" s="35">
        <v>5</v>
      </c>
      <c r="K14" s="35">
        <v>0</v>
      </c>
      <c r="L14" s="35">
        <v>3192</v>
      </c>
      <c r="M14" s="35">
        <v>3192</v>
      </c>
      <c r="N14" s="35">
        <v>15</v>
      </c>
      <c r="O14" s="35">
        <v>194</v>
      </c>
      <c r="P14" s="35">
        <v>209</v>
      </c>
      <c r="Q14" s="35">
        <v>2</v>
      </c>
      <c r="R14" s="35">
        <v>183</v>
      </c>
      <c r="S14" s="35">
        <v>185</v>
      </c>
      <c r="T14" s="35">
        <v>0</v>
      </c>
      <c r="U14" s="35">
        <v>0</v>
      </c>
      <c r="V14" s="35">
        <v>0</v>
      </c>
      <c r="W14" s="35">
        <v>0</v>
      </c>
      <c r="X14" s="35">
        <v>6</v>
      </c>
      <c r="Y14" s="35">
        <v>6</v>
      </c>
    </row>
    <row r="15" spans="1:25" x14ac:dyDescent="0.25">
      <c r="A15" s="33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28.5" x14ac:dyDescent="0.25">
      <c r="A16" s="33" t="s">
        <v>44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x14ac:dyDescent="0.25">
      <c r="A17" s="33" t="s">
        <v>31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</row>
    <row r="18" spans="1:25" x14ac:dyDescent="0.25">
      <c r="A18" s="33" t="s">
        <v>33</v>
      </c>
      <c r="B18" s="35">
        <v>1259</v>
      </c>
      <c r="C18" s="35">
        <v>43487</v>
      </c>
      <c r="D18" s="35">
        <v>44746</v>
      </c>
      <c r="E18" s="35">
        <v>67</v>
      </c>
      <c r="F18" s="35">
        <v>4980</v>
      </c>
      <c r="G18" s="35">
        <v>5047</v>
      </c>
      <c r="H18" s="35">
        <v>0</v>
      </c>
      <c r="I18" s="35">
        <v>11</v>
      </c>
      <c r="J18" s="35">
        <v>11</v>
      </c>
      <c r="K18" s="35">
        <v>0</v>
      </c>
      <c r="L18" s="35">
        <v>0</v>
      </c>
      <c r="M18" s="35">
        <v>0</v>
      </c>
      <c r="N18" s="35">
        <v>6</v>
      </c>
      <c r="O18" s="35">
        <v>10</v>
      </c>
      <c r="P18" s="35">
        <v>16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</row>
    <row r="19" spans="1:25" x14ac:dyDescent="0.25">
      <c r="A19" s="33" t="s">
        <v>37</v>
      </c>
      <c r="B19" s="35">
        <v>645</v>
      </c>
      <c r="C19" s="35">
        <v>48622</v>
      </c>
      <c r="D19" s="35">
        <v>49267</v>
      </c>
      <c r="E19" s="35">
        <v>115</v>
      </c>
      <c r="F19" s="35">
        <v>9256</v>
      </c>
      <c r="G19" s="35">
        <v>9371</v>
      </c>
      <c r="H19" s="35">
        <v>0</v>
      </c>
      <c r="I19" s="35">
        <v>12</v>
      </c>
      <c r="J19" s="35">
        <v>12</v>
      </c>
      <c r="K19" s="35">
        <v>0</v>
      </c>
      <c r="L19" s="35">
        <v>3</v>
      </c>
      <c r="M19" s="35">
        <v>3</v>
      </c>
      <c r="N19" s="35">
        <v>0</v>
      </c>
      <c r="O19" s="35">
        <v>38</v>
      </c>
      <c r="P19" s="35">
        <v>38</v>
      </c>
      <c r="Q19" s="35">
        <v>0</v>
      </c>
      <c r="R19" s="35">
        <v>10</v>
      </c>
      <c r="S19" s="35">
        <v>10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</row>
    <row r="20" spans="1:25" x14ac:dyDescent="0.25">
      <c r="A20" s="33" t="s">
        <v>38</v>
      </c>
      <c r="B20" s="35">
        <v>231</v>
      </c>
      <c r="C20" s="35">
        <v>21727</v>
      </c>
      <c r="D20" s="35">
        <v>21958</v>
      </c>
      <c r="E20" s="35">
        <v>19</v>
      </c>
      <c r="F20" s="35">
        <v>3691</v>
      </c>
      <c r="G20" s="35">
        <v>3710</v>
      </c>
      <c r="H20" s="35">
        <v>0</v>
      </c>
      <c r="I20" s="35">
        <v>12</v>
      </c>
      <c r="J20" s="35">
        <v>12</v>
      </c>
      <c r="K20" s="35">
        <v>0</v>
      </c>
      <c r="L20" s="35">
        <v>27</v>
      </c>
      <c r="M20" s="35">
        <v>27</v>
      </c>
      <c r="N20" s="35">
        <v>0</v>
      </c>
      <c r="O20" s="35">
        <v>19</v>
      </c>
      <c r="P20" s="35">
        <v>19</v>
      </c>
      <c r="Q20" s="35">
        <v>0</v>
      </c>
      <c r="R20" s="35">
        <v>2</v>
      </c>
      <c r="S20" s="35">
        <v>2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</row>
    <row r="21" spans="1:25" x14ac:dyDescent="0.25">
      <c r="A21" s="33" t="s">
        <v>39</v>
      </c>
      <c r="B21" s="35">
        <v>8</v>
      </c>
      <c r="C21" s="35">
        <v>4796</v>
      </c>
      <c r="D21" s="35">
        <v>4804</v>
      </c>
      <c r="E21" s="35">
        <v>1</v>
      </c>
      <c r="F21" s="35">
        <v>3718</v>
      </c>
      <c r="G21" s="35">
        <v>3719</v>
      </c>
      <c r="H21" s="35">
        <v>0</v>
      </c>
      <c r="I21" s="35">
        <v>4</v>
      </c>
      <c r="J21" s="35">
        <v>4</v>
      </c>
      <c r="K21" s="35">
        <v>0</v>
      </c>
      <c r="L21" s="35">
        <v>45</v>
      </c>
      <c r="M21" s="35">
        <v>45</v>
      </c>
      <c r="N21" s="35">
        <v>0</v>
      </c>
      <c r="O21" s="35">
        <v>1</v>
      </c>
      <c r="P21" s="35">
        <v>1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</row>
    <row r="22" spans="1:25" x14ac:dyDescent="0.25">
      <c r="A22" s="33" t="s">
        <v>41</v>
      </c>
      <c r="B22" s="35">
        <v>0</v>
      </c>
      <c r="C22" s="35">
        <v>503</v>
      </c>
      <c r="D22" s="35">
        <v>503</v>
      </c>
      <c r="E22" s="35">
        <v>5</v>
      </c>
      <c r="F22" s="35">
        <v>577</v>
      </c>
      <c r="G22" s="35">
        <v>582</v>
      </c>
      <c r="H22" s="35">
        <v>0</v>
      </c>
      <c r="I22" s="35">
        <v>1</v>
      </c>
      <c r="J22" s="35">
        <v>1</v>
      </c>
      <c r="K22" s="35">
        <v>0</v>
      </c>
      <c r="L22" s="35">
        <v>28</v>
      </c>
      <c r="M22" s="35">
        <v>28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</row>
    <row r="23" spans="1:25" x14ac:dyDescent="0.25">
      <c r="A23" s="33" t="s">
        <v>42</v>
      </c>
      <c r="B23" s="35">
        <v>0</v>
      </c>
      <c r="C23" s="35">
        <v>170</v>
      </c>
      <c r="D23" s="35">
        <v>170</v>
      </c>
      <c r="E23" s="35">
        <v>1</v>
      </c>
      <c r="F23" s="35">
        <v>307</v>
      </c>
      <c r="G23" s="35">
        <v>308</v>
      </c>
      <c r="H23" s="35">
        <v>0</v>
      </c>
      <c r="I23" s="35">
        <v>0</v>
      </c>
      <c r="J23" s="35">
        <v>0</v>
      </c>
      <c r="K23" s="35">
        <v>0</v>
      </c>
      <c r="L23" s="35">
        <v>16</v>
      </c>
      <c r="M23" s="35">
        <v>16</v>
      </c>
      <c r="N23" s="35">
        <v>0</v>
      </c>
      <c r="O23" s="35">
        <v>0</v>
      </c>
      <c r="P23" s="35">
        <v>0</v>
      </c>
      <c r="Q23" s="35">
        <v>0</v>
      </c>
      <c r="R23" s="35">
        <v>3</v>
      </c>
      <c r="S23" s="35">
        <v>3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</row>
    <row r="24" spans="1:25" x14ac:dyDescent="0.25">
      <c r="A24" s="33" t="s">
        <v>11</v>
      </c>
      <c r="B24" s="35">
        <v>2143</v>
      </c>
      <c r="C24" s="35">
        <v>119135</v>
      </c>
      <c r="D24" s="35">
        <v>121278</v>
      </c>
      <c r="E24" s="35">
        <v>207</v>
      </c>
      <c r="F24" s="35">
        <v>22222</v>
      </c>
      <c r="G24" s="35">
        <v>22429</v>
      </c>
      <c r="H24" s="35">
        <v>0</v>
      </c>
      <c r="I24" s="35">
        <v>40</v>
      </c>
      <c r="J24" s="35">
        <v>40</v>
      </c>
      <c r="K24" s="35">
        <v>0</v>
      </c>
      <c r="L24" s="35">
        <v>103</v>
      </c>
      <c r="M24" s="35">
        <v>103</v>
      </c>
      <c r="N24" s="35">
        <v>6</v>
      </c>
      <c r="O24" s="35">
        <v>68</v>
      </c>
      <c r="P24" s="35">
        <v>74</v>
      </c>
      <c r="Q24" s="35">
        <v>0</v>
      </c>
      <c r="R24" s="35">
        <v>12</v>
      </c>
      <c r="S24" s="35">
        <v>12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</row>
  </sheetData>
  <mergeCells count="12">
    <mergeCell ref="A1:Y1"/>
    <mergeCell ref="A2:Y2"/>
    <mergeCell ref="B3:M3"/>
    <mergeCell ref="N3:Y3"/>
    <mergeCell ref="H4:J4"/>
    <mergeCell ref="T4:V4"/>
    <mergeCell ref="Q4:S4"/>
    <mergeCell ref="W4:Y4"/>
    <mergeCell ref="B4:D4"/>
    <mergeCell ref="E4:G4"/>
    <mergeCell ref="K4:M4"/>
    <mergeCell ref="N4:P4"/>
  </mergeCells>
  <phoneticPr fontId="1" type="noConversion"/>
  <pageMargins left="0.15748031496062992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70" zoomScaleNormal="70" workbookViewId="0">
      <selection activeCell="K33" sqref="K33:O37"/>
    </sheetView>
  </sheetViews>
  <sheetFormatPr defaultRowHeight="16.5" x14ac:dyDescent="0.25"/>
  <cols>
    <col min="1" max="1" width="6.625" customWidth="1"/>
    <col min="2" max="2" width="9.875" customWidth="1"/>
  </cols>
  <sheetData>
    <row r="1" spans="1:15" ht="25.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6.25" thickBot="1" x14ac:dyDescent="0.45">
      <c r="B2" s="44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17.25" thickTop="1" x14ac:dyDescent="0.25">
      <c r="B3" s="1"/>
      <c r="C3" s="52" t="s">
        <v>2</v>
      </c>
      <c r="D3" s="53"/>
      <c r="E3" s="53"/>
      <c r="F3" s="53"/>
      <c r="G3" s="53"/>
      <c r="H3" s="54"/>
      <c r="I3" s="47" t="s">
        <v>3</v>
      </c>
      <c r="J3" s="55"/>
      <c r="K3" s="55"/>
      <c r="L3" s="55"/>
      <c r="M3" s="55"/>
      <c r="N3" s="55"/>
      <c r="O3" s="56" t="s">
        <v>86</v>
      </c>
    </row>
    <row r="4" spans="1:15" x14ac:dyDescent="0.25">
      <c r="B4" s="2"/>
      <c r="C4" s="39" t="s">
        <v>4</v>
      </c>
      <c r="D4" s="40"/>
      <c r="E4" s="40"/>
      <c r="F4" s="36" t="s">
        <v>5</v>
      </c>
      <c r="G4" s="36"/>
      <c r="H4" s="36"/>
      <c r="I4" s="39" t="s">
        <v>4</v>
      </c>
      <c r="J4" s="40"/>
      <c r="K4" s="40"/>
      <c r="L4" s="36" t="s">
        <v>5</v>
      </c>
      <c r="M4" s="36"/>
      <c r="N4" s="37"/>
      <c r="O4" s="57"/>
    </row>
    <row r="5" spans="1:15" x14ac:dyDescent="0.25">
      <c r="B5" s="8" t="s">
        <v>48</v>
      </c>
      <c r="C5" s="3" t="s">
        <v>9</v>
      </c>
      <c r="D5" s="4" t="s">
        <v>10</v>
      </c>
      <c r="E5" s="4" t="s">
        <v>11</v>
      </c>
      <c r="F5" s="4" t="s">
        <v>9</v>
      </c>
      <c r="G5" s="4" t="s">
        <v>10</v>
      </c>
      <c r="H5" s="4" t="s">
        <v>11</v>
      </c>
      <c r="I5" s="6" t="s">
        <v>9</v>
      </c>
      <c r="J5" s="4" t="s">
        <v>10</v>
      </c>
      <c r="K5" s="4" t="s">
        <v>11</v>
      </c>
      <c r="L5" s="4" t="s">
        <v>9</v>
      </c>
      <c r="M5" s="4" t="s">
        <v>10</v>
      </c>
      <c r="N5" s="12" t="s">
        <v>11</v>
      </c>
      <c r="O5" s="58"/>
    </row>
    <row r="6" spans="1:15" hidden="1" x14ac:dyDescent="0.25"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22</v>
      </c>
      <c r="J6" s="7" t="s">
        <v>23</v>
      </c>
      <c r="K6" s="7" t="s">
        <v>24</v>
      </c>
      <c r="L6" s="7" t="s">
        <v>25</v>
      </c>
      <c r="M6" s="7" t="s">
        <v>26</v>
      </c>
      <c r="N6" s="13" t="s">
        <v>27</v>
      </c>
      <c r="O6" s="7"/>
    </row>
    <row r="7" spans="1:15" x14ac:dyDescent="0.25">
      <c r="A7" s="50" t="s">
        <v>85</v>
      </c>
      <c r="B7" s="7" t="s">
        <v>49</v>
      </c>
      <c r="C7" s="20">
        <v>427</v>
      </c>
      <c r="D7" s="20">
        <v>21800</v>
      </c>
      <c r="E7" s="20">
        <v>22227</v>
      </c>
      <c r="F7" s="20">
        <v>9</v>
      </c>
      <c r="G7" s="20">
        <v>2715</v>
      </c>
      <c r="H7" s="20">
        <v>2724</v>
      </c>
      <c r="I7" s="20">
        <v>3</v>
      </c>
      <c r="J7" s="20">
        <v>26</v>
      </c>
      <c r="K7" s="20">
        <v>29</v>
      </c>
      <c r="L7" s="20">
        <v>0</v>
      </c>
      <c r="M7" s="20">
        <v>1</v>
      </c>
      <c r="N7" s="21">
        <v>1</v>
      </c>
      <c r="O7" s="20">
        <f>E7+H7+K7+N7</f>
        <v>24981</v>
      </c>
    </row>
    <row r="8" spans="1:15" x14ac:dyDescent="0.25">
      <c r="A8" s="50"/>
      <c r="B8" s="7" t="s">
        <v>51</v>
      </c>
      <c r="C8" s="20">
        <v>371</v>
      </c>
      <c r="D8" s="20">
        <v>15039</v>
      </c>
      <c r="E8" s="20">
        <v>15410</v>
      </c>
      <c r="F8" s="20">
        <v>41</v>
      </c>
      <c r="G8" s="20">
        <v>2248</v>
      </c>
      <c r="H8" s="20">
        <v>2289</v>
      </c>
      <c r="I8" s="20">
        <v>0</v>
      </c>
      <c r="J8" s="20">
        <v>6</v>
      </c>
      <c r="K8" s="20">
        <v>6</v>
      </c>
      <c r="L8" s="20">
        <v>0</v>
      </c>
      <c r="M8" s="20">
        <v>1</v>
      </c>
      <c r="N8" s="21">
        <v>1</v>
      </c>
      <c r="O8" s="20">
        <f t="shared" ref="O8:O31" si="0">E8+H8+K8+N8</f>
        <v>17706</v>
      </c>
    </row>
    <row r="9" spans="1:15" x14ac:dyDescent="0.25">
      <c r="A9" s="50"/>
      <c r="B9" s="7" t="s">
        <v>53</v>
      </c>
      <c r="C9" s="20">
        <v>197</v>
      </c>
      <c r="D9" s="20">
        <v>10403</v>
      </c>
      <c r="E9" s="20">
        <v>10600</v>
      </c>
      <c r="F9" s="20">
        <v>10</v>
      </c>
      <c r="G9" s="20">
        <v>1894</v>
      </c>
      <c r="H9" s="20">
        <v>1904</v>
      </c>
      <c r="I9" s="20">
        <v>0</v>
      </c>
      <c r="J9" s="20">
        <v>1</v>
      </c>
      <c r="K9" s="20">
        <v>1</v>
      </c>
      <c r="L9" s="20">
        <v>0</v>
      </c>
      <c r="M9" s="20">
        <v>1</v>
      </c>
      <c r="N9" s="21">
        <v>1</v>
      </c>
      <c r="O9" s="20">
        <f t="shared" si="0"/>
        <v>12506</v>
      </c>
    </row>
    <row r="10" spans="1:15" x14ac:dyDescent="0.25">
      <c r="A10" s="50"/>
      <c r="B10" s="7" t="s">
        <v>54</v>
      </c>
      <c r="C10" s="20">
        <v>246</v>
      </c>
      <c r="D10" s="20">
        <v>16423</v>
      </c>
      <c r="E10" s="20">
        <v>16669</v>
      </c>
      <c r="F10" s="20">
        <v>15</v>
      </c>
      <c r="G10" s="20">
        <v>3234</v>
      </c>
      <c r="H10" s="20">
        <v>3249</v>
      </c>
      <c r="I10" s="20">
        <v>0</v>
      </c>
      <c r="J10" s="20">
        <v>3</v>
      </c>
      <c r="K10" s="20">
        <v>3</v>
      </c>
      <c r="L10" s="20">
        <v>0</v>
      </c>
      <c r="M10" s="20">
        <v>0</v>
      </c>
      <c r="N10" s="21">
        <v>0</v>
      </c>
      <c r="O10" s="20">
        <f t="shared" si="0"/>
        <v>19921</v>
      </c>
    </row>
    <row r="11" spans="1:15" x14ac:dyDescent="0.25">
      <c r="A11" s="50"/>
      <c r="B11" s="7" t="s">
        <v>55</v>
      </c>
      <c r="C11" s="20">
        <v>21</v>
      </c>
      <c r="D11" s="20">
        <v>1682</v>
      </c>
      <c r="E11" s="20">
        <v>1703</v>
      </c>
      <c r="F11" s="20">
        <v>2</v>
      </c>
      <c r="G11" s="20">
        <v>371</v>
      </c>
      <c r="H11" s="20">
        <v>373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0</v>
      </c>
      <c r="O11" s="20">
        <f t="shared" si="0"/>
        <v>2076</v>
      </c>
    </row>
    <row r="12" spans="1:15" x14ac:dyDescent="0.25">
      <c r="A12" s="50"/>
      <c r="B12" s="7" t="s">
        <v>56</v>
      </c>
      <c r="C12" s="20">
        <v>34</v>
      </c>
      <c r="D12" s="20">
        <v>2594</v>
      </c>
      <c r="E12" s="20">
        <v>2628</v>
      </c>
      <c r="F12" s="20">
        <v>5</v>
      </c>
      <c r="G12" s="20">
        <v>425</v>
      </c>
      <c r="H12" s="20">
        <v>430</v>
      </c>
      <c r="I12" s="20">
        <v>0</v>
      </c>
      <c r="J12" s="20">
        <v>1</v>
      </c>
      <c r="K12" s="20">
        <v>1</v>
      </c>
      <c r="L12" s="20">
        <v>0</v>
      </c>
      <c r="M12" s="20">
        <v>0</v>
      </c>
      <c r="N12" s="21">
        <v>0</v>
      </c>
      <c r="O12" s="20">
        <f t="shared" si="0"/>
        <v>3059</v>
      </c>
    </row>
    <row r="13" spans="1:15" x14ac:dyDescent="0.25">
      <c r="A13" s="50"/>
      <c r="B13" s="7" t="s">
        <v>57</v>
      </c>
      <c r="C13" s="20">
        <v>58</v>
      </c>
      <c r="D13" s="20">
        <v>2754</v>
      </c>
      <c r="E13" s="20">
        <v>2812</v>
      </c>
      <c r="F13" s="20">
        <v>6</v>
      </c>
      <c r="G13" s="20">
        <v>483</v>
      </c>
      <c r="H13" s="20">
        <v>489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  <c r="O13" s="20">
        <f t="shared" si="0"/>
        <v>3301</v>
      </c>
    </row>
    <row r="14" spans="1:15" x14ac:dyDescent="0.25">
      <c r="A14" s="50"/>
      <c r="B14" s="7" t="s">
        <v>59</v>
      </c>
      <c r="C14" s="20">
        <v>165</v>
      </c>
      <c r="D14" s="20">
        <v>11781</v>
      </c>
      <c r="E14" s="20">
        <v>11946</v>
      </c>
      <c r="F14" s="20">
        <v>17</v>
      </c>
      <c r="G14" s="20">
        <v>3067</v>
      </c>
      <c r="H14" s="20">
        <v>3084</v>
      </c>
      <c r="I14" s="20">
        <v>1</v>
      </c>
      <c r="J14" s="20">
        <v>28</v>
      </c>
      <c r="K14" s="20">
        <v>29</v>
      </c>
      <c r="L14" s="20">
        <v>0</v>
      </c>
      <c r="M14" s="20">
        <v>5</v>
      </c>
      <c r="N14" s="21">
        <v>5</v>
      </c>
      <c r="O14" s="20">
        <f t="shared" si="0"/>
        <v>15064</v>
      </c>
    </row>
    <row r="15" spans="1:15" x14ac:dyDescent="0.25">
      <c r="A15" s="50"/>
      <c r="B15" s="7" t="s">
        <v>60</v>
      </c>
      <c r="C15" s="20">
        <v>95</v>
      </c>
      <c r="D15" s="20">
        <v>10638</v>
      </c>
      <c r="E15" s="20">
        <v>10733</v>
      </c>
      <c r="F15" s="20">
        <v>10</v>
      </c>
      <c r="G15" s="20">
        <v>2158</v>
      </c>
      <c r="H15" s="20">
        <v>2168</v>
      </c>
      <c r="I15" s="20">
        <v>1</v>
      </c>
      <c r="J15" s="20">
        <v>0</v>
      </c>
      <c r="K15" s="20">
        <v>1</v>
      </c>
      <c r="L15" s="20">
        <v>0</v>
      </c>
      <c r="M15" s="20">
        <v>3</v>
      </c>
      <c r="N15" s="21">
        <v>3</v>
      </c>
      <c r="O15" s="20">
        <f t="shared" si="0"/>
        <v>12905</v>
      </c>
    </row>
    <row r="16" spans="1:15" x14ac:dyDescent="0.25">
      <c r="A16" s="50"/>
      <c r="B16" s="7" t="s">
        <v>61</v>
      </c>
      <c r="C16" s="20">
        <v>11</v>
      </c>
      <c r="D16" s="20">
        <v>1462</v>
      </c>
      <c r="E16" s="20">
        <v>1473</v>
      </c>
      <c r="F16" s="20">
        <v>8</v>
      </c>
      <c r="G16" s="20">
        <v>490</v>
      </c>
      <c r="H16" s="20">
        <v>498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0</v>
      </c>
      <c r="O16" s="20">
        <f t="shared" si="0"/>
        <v>1971</v>
      </c>
    </row>
    <row r="17" spans="1:15" x14ac:dyDescent="0.25">
      <c r="A17" s="50"/>
      <c r="B17" s="7" t="s">
        <v>62</v>
      </c>
      <c r="C17" s="20">
        <v>51</v>
      </c>
      <c r="D17" s="20">
        <v>2576</v>
      </c>
      <c r="E17" s="20">
        <v>2627</v>
      </c>
      <c r="F17" s="20">
        <v>7</v>
      </c>
      <c r="G17" s="20">
        <v>602</v>
      </c>
      <c r="H17" s="20">
        <v>609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1">
        <v>1</v>
      </c>
      <c r="O17" s="20">
        <f t="shared" si="0"/>
        <v>3237</v>
      </c>
    </row>
    <row r="18" spans="1:15" x14ac:dyDescent="0.25">
      <c r="A18" s="50"/>
      <c r="B18" s="7" t="s">
        <v>63</v>
      </c>
      <c r="C18" s="20">
        <v>55</v>
      </c>
      <c r="D18" s="20">
        <v>1791</v>
      </c>
      <c r="E18" s="20">
        <v>1846</v>
      </c>
      <c r="F18" s="20">
        <v>21</v>
      </c>
      <c r="G18" s="20">
        <v>592</v>
      </c>
      <c r="H18" s="20">
        <v>613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0</v>
      </c>
      <c r="O18" s="20">
        <f t="shared" si="0"/>
        <v>2459</v>
      </c>
    </row>
    <row r="19" spans="1:15" x14ac:dyDescent="0.25">
      <c r="A19" s="50"/>
      <c r="B19" s="7" t="s">
        <v>64</v>
      </c>
      <c r="C19" s="20">
        <v>121</v>
      </c>
      <c r="D19" s="20">
        <v>5798</v>
      </c>
      <c r="E19" s="20">
        <v>5919</v>
      </c>
      <c r="F19" s="20">
        <v>10</v>
      </c>
      <c r="G19" s="20">
        <v>927</v>
      </c>
      <c r="H19" s="20">
        <v>937</v>
      </c>
      <c r="I19" s="20">
        <v>1</v>
      </c>
      <c r="J19" s="20">
        <v>1</v>
      </c>
      <c r="K19" s="20">
        <v>2</v>
      </c>
      <c r="L19" s="20">
        <v>0</v>
      </c>
      <c r="M19" s="20">
        <v>0</v>
      </c>
      <c r="N19" s="21">
        <v>0</v>
      </c>
      <c r="O19" s="20">
        <f t="shared" si="0"/>
        <v>6858</v>
      </c>
    </row>
    <row r="20" spans="1:15" x14ac:dyDescent="0.25">
      <c r="A20" s="50"/>
      <c r="B20" s="7" t="s">
        <v>65</v>
      </c>
      <c r="C20" s="20">
        <v>49</v>
      </c>
      <c r="D20" s="20">
        <v>1847</v>
      </c>
      <c r="E20" s="20">
        <v>1896</v>
      </c>
      <c r="F20" s="20">
        <v>10</v>
      </c>
      <c r="G20" s="20">
        <v>447</v>
      </c>
      <c r="H20" s="20">
        <v>457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0</v>
      </c>
      <c r="O20" s="20">
        <f t="shared" si="0"/>
        <v>2353</v>
      </c>
    </row>
    <row r="21" spans="1:15" x14ac:dyDescent="0.25">
      <c r="A21" s="50"/>
      <c r="B21" s="7" t="s">
        <v>66</v>
      </c>
      <c r="C21" s="20">
        <v>41</v>
      </c>
      <c r="D21" s="20">
        <v>2679</v>
      </c>
      <c r="E21" s="20">
        <v>2720</v>
      </c>
      <c r="F21" s="20">
        <v>8</v>
      </c>
      <c r="G21" s="20">
        <v>657</v>
      </c>
      <c r="H21" s="20">
        <v>665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0</v>
      </c>
      <c r="O21" s="20">
        <f t="shared" si="0"/>
        <v>3385</v>
      </c>
    </row>
    <row r="22" spans="1:15" x14ac:dyDescent="0.25">
      <c r="A22" s="50"/>
      <c r="B22" s="7" t="s">
        <v>67</v>
      </c>
      <c r="C22" s="20">
        <v>52</v>
      </c>
      <c r="D22" s="20">
        <v>2665</v>
      </c>
      <c r="E22" s="20">
        <v>2717</v>
      </c>
      <c r="F22" s="20">
        <v>6</v>
      </c>
      <c r="G22" s="20">
        <v>334</v>
      </c>
      <c r="H22" s="20">
        <v>340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0</v>
      </c>
      <c r="O22" s="20">
        <f t="shared" si="0"/>
        <v>3057</v>
      </c>
    </row>
    <row r="23" spans="1:15" x14ac:dyDescent="0.25">
      <c r="A23" s="50"/>
      <c r="B23" s="7" t="s">
        <v>68</v>
      </c>
      <c r="C23" s="20">
        <v>63</v>
      </c>
      <c r="D23" s="20">
        <v>3965</v>
      </c>
      <c r="E23" s="20">
        <v>4028</v>
      </c>
      <c r="F23" s="20">
        <v>14</v>
      </c>
      <c r="G23" s="20">
        <v>996</v>
      </c>
      <c r="H23" s="20">
        <v>1010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0</v>
      </c>
      <c r="O23" s="20">
        <f t="shared" si="0"/>
        <v>5038</v>
      </c>
    </row>
    <row r="24" spans="1:15" x14ac:dyDescent="0.25">
      <c r="A24" s="50"/>
      <c r="B24" s="7" t="s">
        <v>69</v>
      </c>
      <c r="C24" s="20">
        <v>9</v>
      </c>
      <c r="D24" s="20">
        <v>290</v>
      </c>
      <c r="E24" s="20">
        <v>299</v>
      </c>
      <c r="F24" s="20">
        <v>0</v>
      </c>
      <c r="G24" s="20">
        <v>96</v>
      </c>
      <c r="H24" s="20">
        <v>96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0</v>
      </c>
      <c r="O24" s="20">
        <f t="shared" si="0"/>
        <v>395</v>
      </c>
    </row>
    <row r="25" spans="1:15" x14ac:dyDescent="0.25">
      <c r="A25" s="50"/>
      <c r="B25" s="7" t="s">
        <v>70</v>
      </c>
      <c r="C25" s="20">
        <v>67</v>
      </c>
      <c r="D25" s="20">
        <v>2425</v>
      </c>
      <c r="E25" s="20">
        <v>2492</v>
      </c>
      <c r="F25" s="20">
        <v>7</v>
      </c>
      <c r="G25" s="20">
        <v>365</v>
      </c>
      <c r="H25" s="20">
        <v>372</v>
      </c>
      <c r="I25" s="20">
        <v>0</v>
      </c>
      <c r="J25" s="20">
        <v>2</v>
      </c>
      <c r="K25" s="20">
        <v>2</v>
      </c>
      <c r="L25" s="20">
        <v>0</v>
      </c>
      <c r="M25" s="20">
        <v>2</v>
      </c>
      <c r="N25" s="21">
        <v>2</v>
      </c>
      <c r="O25" s="20">
        <f t="shared" si="0"/>
        <v>2868</v>
      </c>
    </row>
    <row r="26" spans="1:15" x14ac:dyDescent="0.25">
      <c r="A26" s="50"/>
      <c r="B26" s="7" t="s">
        <v>71</v>
      </c>
      <c r="C26" s="20">
        <v>16</v>
      </c>
      <c r="D26" s="20">
        <v>1111</v>
      </c>
      <c r="E26" s="20">
        <v>1127</v>
      </c>
      <c r="F26" s="20">
        <v>2</v>
      </c>
      <c r="G26" s="20">
        <v>261</v>
      </c>
      <c r="H26" s="20">
        <v>263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1">
        <v>1</v>
      </c>
      <c r="O26" s="20">
        <f t="shared" si="0"/>
        <v>1391</v>
      </c>
    </row>
    <row r="27" spans="1:15" x14ac:dyDescent="0.25">
      <c r="A27" s="50"/>
      <c r="B27" s="7" t="s">
        <v>72</v>
      </c>
      <c r="C27" s="20">
        <v>3</v>
      </c>
      <c r="D27" s="20">
        <v>189</v>
      </c>
      <c r="E27" s="20">
        <v>192</v>
      </c>
      <c r="F27" s="20">
        <v>0</v>
      </c>
      <c r="G27" s="20">
        <v>34</v>
      </c>
      <c r="H27" s="20">
        <v>34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0</v>
      </c>
      <c r="O27" s="20">
        <f t="shared" si="0"/>
        <v>226</v>
      </c>
    </row>
    <row r="28" spans="1:15" x14ac:dyDescent="0.25">
      <c r="A28" s="50"/>
      <c r="B28" s="7" t="s">
        <v>73</v>
      </c>
      <c r="C28" s="20">
        <v>3</v>
      </c>
      <c r="D28" s="20">
        <v>22</v>
      </c>
      <c r="E28" s="20">
        <v>25</v>
      </c>
      <c r="F28" s="20">
        <v>0</v>
      </c>
      <c r="G28" s="20">
        <v>6</v>
      </c>
      <c r="H28" s="20">
        <v>6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0</v>
      </c>
      <c r="O28" s="20">
        <f t="shared" si="0"/>
        <v>31</v>
      </c>
    </row>
    <row r="29" spans="1:15" x14ac:dyDescent="0.25">
      <c r="A29" s="50"/>
      <c r="B29" s="22" t="s">
        <v>11</v>
      </c>
      <c r="C29" s="23">
        <v>2155</v>
      </c>
      <c r="D29" s="23">
        <v>119934</v>
      </c>
      <c r="E29" s="23">
        <v>122089</v>
      </c>
      <c r="F29" s="23">
        <v>208</v>
      </c>
      <c r="G29" s="23">
        <v>22402</v>
      </c>
      <c r="H29" s="23">
        <v>22610</v>
      </c>
      <c r="I29" s="23">
        <v>6</v>
      </c>
      <c r="J29" s="23">
        <v>68</v>
      </c>
      <c r="K29" s="23">
        <v>74</v>
      </c>
      <c r="L29" s="23">
        <v>0</v>
      </c>
      <c r="M29" s="23">
        <v>15</v>
      </c>
      <c r="N29" s="24">
        <v>15</v>
      </c>
      <c r="O29" s="23">
        <f t="shared" si="0"/>
        <v>144788</v>
      </c>
    </row>
    <row r="30" spans="1:15" x14ac:dyDescent="0.25">
      <c r="B30" s="25" t="s">
        <v>76</v>
      </c>
      <c r="C30" s="26">
        <v>3350</v>
      </c>
      <c r="D30" s="26">
        <v>185888</v>
      </c>
      <c r="E30" s="26">
        <f>SUM(C30:D30)</f>
        <v>189238</v>
      </c>
      <c r="F30" s="26">
        <v>443</v>
      </c>
      <c r="G30" s="26">
        <v>56812</v>
      </c>
      <c r="H30" s="26">
        <f>SUM(F30:G30)</f>
        <v>57255</v>
      </c>
      <c r="I30" s="26">
        <v>15</v>
      </c>
      <c r="J30" s="26">
        <v>199</v>
      </c>
      <c r="K30" s="26">
        <f>SUM(I30:J30)</f>
        <v>214</v>
      </c>
      <c r="L30" s="26">
        <v>2</v>
      </c>
      <c r="M30" s="26">
        <v>192</v>
      </c>
      <c r="N30" s="27">
        <f>SUM(L30:M30)</f>
        <v>194</v>
      </c>
      <c r="O30" s="26">
        <f t="shared" si="0"/>
        <v>246901</v>
      </c>
    </row>
    <row r="31" spans="1:15" x14ac:dyDescent="0.25">
      <c r="B31" s="7" t="s">
        <v>78</v>
      </c>
      <c r="C31" s="20">
        <v>3350</v>
      </c>
      <c r="D31" s="20">
        <v>185888</v>
      </c>
      <c r="E31" s="20">
        <f>SUM(C31:D31)</f>
        <v>189238</v>
      </c>
      <c r="F31" s="20">
        <v>2329</v>
      </c>
      <c r="G31" s="20">
        <v>214984</v>
      </c>
      <c r="H31" s="20">
        <f>SUM(F31:G31)</f>
        <v>217313</v>
      </c>
      <c r="I31" s="20">
        <v>15</v>
      </c>
      <c r="J31" s="20">
        <v>199</v>
      </c>
      <c r="K31" s="20">
        <f>SUM(I31:J31)</f>
        <v>214</v>
      </c>
      <c r="L31" s="20">
        <v>4</v>
      </c>
      <c r="M31" s="20">
        <v>318</v>
      </c>
      <c r="N31" s="21">
        <f>SUM(L31:M31)</f>
        <v>322</v>
      </c>
      <c r="O31" s="20">
        <f t="shared" si="0"/>
        <v>407087</v>
      </c>
    </row>
    <row r="32" spans="1:15" x14ac:dyDescent="0.25">
      <c r="B32" s="14" t="s">
        <v>87</v>
      </c>
      <c r="C32" s="51">
        <f>O29/O30</f>
        <v>0.58642127816412248</v>
      </c>
      <c r="D32" s="51"/>
      <c r="E32" s="15"/>
      <c r="F32" s="16"/>
      <c r="G32" s="16"/>
      <c r="H32" s="16"/>
      <c r="I32" s="16"/>
    </row>
    <row r="33" spans="2:15" x14ac:dyDescent="0.25">
      <c r="B33" s="14" t="s">
        <v>87</v>
      </c>
      <c r="C33" s="16"/>
      <c r="D33" s="17">
        <f>O29/(O30-H33)</f>
        <v>0.60497726968846099</v>
      </c>
      <c r="E33" s="15" t="s">
        <v>88</v>
      </c>
      <c r="F33" s="16"/>
      <c r="G33" s="16"/>
      <c r="H33" s="16">
        <v>7573</v>
      </c>
      <c r="I33" s="16" t="s">
        <v>89</v>
      </c>
      <c r="K33" s="60"/>
      <c r="L33" s="60" t="s">
        <v>93</v>
      </c>
      <c r="M33" s="60" t="s">
        <v>94</v>
      </c>
      <c r="N33" s="61" t="s">
        <v>95</v>
      </c>
      <c r="O33" s="61" t="s">
        <v>96</v>
      </c>
    </row>
    <row r="34" spans="2:15" x14ac:dyDescent="0.25">
      <c r="B34" s="18" t="s">
        <v>90</v>
      </c>
      <c r="C34" s="19"/>
      <c r="D34" s="19"/>
      <c r="E34" s="19"/>
      <c r="F34" s="16"/>
      <c r="G34" s="16"/>
      <c r="H34" s="16"/>
      <c r="I34" s="16"/>
      <c r="K34" s="60" t="s">
        <v>97</v>
      </c>
      <c r="L34" s="62">
        <f>C29+I29</f>
        <v>2161</v>
      </c>
      <c r="M34" s="62">
        <f>F29+L29</f>
        <v>208</v>
      </c>
      <c r="N34" s="63">
        <f>SUM(L34:M34)</f>
        <v>2369</v>
      </c>
      <c r="O34" s="64">
        <f>N34/N36</f>
        <v>1.63618531922535E-2</v>
      </c>
    </row>
    <row r="35" spans="2:15" x14ac:dyDescent="0.25">
      <c r="B35" s="18" t="s">
        <v>91</v>
      </c>
      <c r="C35" s="19"/>
      <c r="D35" s="19"/>
      <c r="E35" s="19"/>
      <c r="F35" s="16"/>
      <c r="G35" s="16"/>
      <c r="H35" s="16"/>
      <c r="I35" s="16"/>
      <c r="K35" s="65" t="s">
        <v>98</v>
      </c>
      <c r="L35" s="62">
        <f>D29+J29</f>
        <v>120002</v>
      </c>
      <c r="M35" s="62">
        <f>G29+M29</f>
        <v>22417</v>
      </c>
      <c r="N35" s="63">
        <f>SUM(L35:M35)</f>
        <v>142419</v>
      </c>
      <c r="O35" s="64">
        <f>N35/N36</f>
        <v>0.98363814680774653</v>
      </c>
    </row>
    <row r="36" spans="2:15" x14ac:dyDescent="0.25">
      <c r="B36" s="18" t="s">
        <v>92</v>
      </c>
      <c r="C36" s="19"/>
      <c r="D36" s="19"/>
      <c r="E36" s="19"/>
      <c r="F36" s="16"/>
      <c r="G36" s="16"/>
      <c r="H36" s="16"/>
      <c r="I36" s="16"/>
      <c r="K36" s="61" t="s">
        <v>11</v>
      </c>
      <c r="L36" s="66">
        <f>SUM(L34:L35)</f>
        <v>122163</v>
      </c>
      <c r="M36" s="66">
        <f>SUM(M34:M35)</f>
        <v>22625</v>
      </c>
      <c r="N36" s="63">
        <f>SUM(L36:M36)</f>
        <v>144788</v>
      </c>
      <c r="O36" s="64">
        <f>SUM(O34:O35)</f>
        <v>1</v>
      </c>
    </row>
    <row r="37" spans="2:15" x14ac:dyDescent="0.25">
      <c r="K37" s="7" t="s">
        <v>99</v>
      </c>
      <c r="L37" s="67">
        <f>L36/N36</f>
        <v>0.84373705003177057</v>
      </c>
      <c r="M37" s="67">
        <f>M36/N36</f>
        <v>0.1562629499682294</v>
      </c>
      <c r="N37" s="67">
        <f>SUM(L37:M37)</f>
        <v>1</v>
      </c>
      <c r="O37" s="7"/>
    </row>
  </sheetData>
  <mergeCells count="11">
    <mergeCell ref="B1:N1"/>
    <mergeCell ref="B2:N2"/>
    <mergeCell ref="C4:E4"/>
    <mergeCell ref="F4:H4"/>
    <mergeCell ref="I4:K4"/>
    <mergeCell ref="A7:A29"/>
    <mergeCell ref="C32:D32"/>
    <mergeCell ref="L4:N4"/>
    <mergeCell ref="C3:H3"/>
    <mergeCell ref="I3:N3"/>
    <mergeCell ref="O3:O5"/>
  </mergeCells>
  <phoneticPr fontId="2" type="noConversion"/>
  <pageMargins left="0.15748031496062992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5" zoomScaleNormal="75" workbookViewId="0">
      <selection activeCell="A3" sqref="A3:IV4"/>
    </sheetView>
  </sheetViews>
  <sheetFormatPr defaultRowHeight="16.5" x14ac:dyDescent="0.25"/>
  <sheetData>
    <row r="1" spans="1:14" ht="25.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4" ht="26.25" thickBot="1" x14ac:dyDescent="0.45">
      <c r="A2" s="44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t="17.25" thickTop="1" x14ac:dyDescent="0.25">
      <c r="A3" s="1"/>
      <c r="B3" s="52" t="s">
        <v>2</v>
      </c>
      <c r="C3" s="53"/>
      <c r="D3" s="53"/>
      <c r="E3" s="53"/>
      <c r="F3" s="53"/>
      <c r="G3" s="54"/>
      <c r="H3" s="47" t="s">
        <v>3</v>
      </c>
      <c r="I3" s="55"/>
      <c r="J3" s="55"/>
      <c r="K3" s="55"/>
      <c r="L3" s="55"/>
      <c r="M3" s="55"/>
      <c r="N3" s="59" t="s">
        <v>83</v>
      </c>
    </row>
    <row r="4" spans="1:14" x14ac:dyDescent="0.25">
      <c r="A4" s="2"/>
      <c r="B4" s="37" t="s">
        <v>6</v>
      </c>
      <c r="C4" s="38"/>
      <c r="D4" s="39"/>
      <c r="E4" s="36" t="s">
        <v>7</v>
      </c>
      <c r="F4" s="36"/>
      <c r="G4" s="41"/>
      <c r="H4" s="37" t="s">
        <v>6</v>
      </c>
      <c r="I4" s="38"/>
      <c r="J4" s="39"/>
      <c r="K4" s="37" t="s">
        <v>7</v>
      </c>
      <c r="L4" s="38"/>
      <c r="M4" s="38"/>
      <c r="N4" s="57"/>
    </row>
    <row r="5" spans="1:14" x14ac:dyDescent="0.25">
      <c r="A5" s="8" t="s">
        <v>48</v>
      </c>
      <c r="B5" s="4" t="s">
        <v>9</v>
      </c>
      <c r="C5" s="4" t="s">
        <v>10</v>
      </c>
      <c r="D5" s="5" t="s">
        <v>11</v>
      </c>
      <c r="E5" s="4" t="s">
        <v>9</v>
      </c>
      <c r="F5" s="4" t="s">
        <v>10</v>
      </c>
      <c r="G5" s="5" t="s">
        <v>11</v>
      </c>
      <c r="H5" s="4" t="s">
        <v>9</v>
      </c>
      <c r="I5" s="4" t="s">
        <v>10</v>
      </c>
      <c r="J5" s="4" t="s">
        <v>11</v>
      </c>
      <c r="K5" s="4" t="s">
        <v>9</v>
      </c>
      <c r="L5" s="4" t="s">
        <v>10</v>
      </c>
      <c r="M5" s="12" t="s">
        <v>11</v>
      </c>
      <c r="N5" s="58"/>
    </row>
    <row r="6" spans="1:14" hidden="1" x14ac:dyDescent="0.25">
      <c r="A6" s="7" t="s">
        <v>12</v>
      </c>
      <c r="B6" s="7"/>
      <c r="C6" s="7"/>
      <c r="D6" s="7"/>
      <c r="E6" s="7" t="s">
        <v>19</v>
      </c>
      <c r="F6" s="7" t="s">
        <v>20</v>
      </c>
      <c r="G6" s="7" t="s">
        <v>21</v>
      </c>
      <c r="H6" s="7"/>
      <c r="I6" s="7"/>
      <c r="J6" s="7"/>
      <c r="K6" s="7" t="s">
        <v>28</v>
      </c>
      <c r="L6" s="7" t="s">
        <v>29</v>
      </c>
      <c r="M6" s="7" t="s">
        <v>30</v>
      </c>
      <c r="N6" s="7"/>
    </row>
    <row r="7" spans="1:14" x14ac:dyDescent="0.25">
      <c r="A7" s="7" t="s">
        <v>49</v>
      </c>
      <c r="B7" s="7" t="s">
        <v>32</v>
      </c>
      <c r="C7" s="7" t="s">
        <v>35</v>
      </c>
      <c r="D7" s="7" t="s">
        <v>35</v>
      </c>
      <c r="E7" s="7" t="s">
        <v>32</v>
      </c>
      <c r="F7" s="7" t="s">
        <v>43</v>
      </c>
      <c r="G7" s="7" t="s">
        <v>43</v>
      </c>
      <c r="H7" s="7" t="s">
        <v>32</v>
      </c>
      <c r="I7" s="7" t="s">
        <v>32</v>
      </c>
      <c r="J7" s="7" t="s">
        <v>32</v>
      </c>
      <c r="K7" s="7" t="s">
        <v>32</v>
      </c>
      <c r="L7" s="7" t="s">
        <v>32</v>
      </c>
      <c r="M7" s="7" t="s">
        <v>32</v>
      </c>
      <c r="N7" s="7">
        <f>D7+G7+J7+M7</f>
        <v>7</v>
      </c>
    </row>
    <row r="8" spans="1:14" x14ac:dyDescent="0.25">
      <c r="A8" s="7" t="s">
        <v>51</v>
      </c>
      <c r="B8" s="7" t="s">
        <v>32</v>
      </c>
      <c r="C8" s="7" t="s">
        <v>46</v>
      </c>
      <c r="D8" s="7" t="s">
        <v>46</v>
      </c>
      <c r="E8" s="7" t="s">
        <v>32</v>
      </c>
      <c r="F8" s="7" t="s">
        <v>52</v>
      </c>
      <c r="G8" s="7" t="s">
        <v>52</v>
      </c>
      <c r="H8" s="7" t="s">
        <v>32</v>
      </c>
      <c r="I8" s="7" t="s">
        <v>32</v>
      </c>
      <c r="J8" s="7" t="s">
        <v>32</v>
      </c>
      <c r="K8" s="7" t="s">
        <v>32</v>
      </c>
      <c r="L8" s="7" t="s">
        <v>32</v>
      </c>
      <c r="M8" s="7" t="s">
        <v>32</v>
      </c>
      <c r="N8" s="7">
        <f t="shared" ref="N8:N31" si="0">D8+G8+J8+M8</f>
        <v>27</v>
      </c>
    </row>
    <row r="9" spans="1:14" x14ac:dyDescent="0.25">
      <c r="A9" s="7" t="s">
        <v>53</v>
      </c>
      <c r="B9" s="7" t="s">
        <v>32</v>
      </c>
      <c r="C9" s="7" t="s">
        <v>35</v>
      </c>
      <c r="D9" s="7" t="s">
        <v>35</v>
      </c>
      <c r="E9" s="7" t="s">
        <v>32</v>
      </c>
      <c r="F9" s="7" t="s">
        <v>45</v>
      </c>
      <c r="G9" s="7" t="s">
        <v>45</v>
      </c>
      <c r="H9" s="7" t="s">
        <v>32</v>
      </c>
      <c r="I9" s="7" t="s">
        <v>32</v>
      </c>
      <c r="J9" s="7" t="s">
        <v>32</v>
      </c>
      <c r="K9" s="7" t="s">
        <v>32</v>
      </c>
      <c r="L9" s="7" t="s">
        <v>32</v>
      </c>
      <c r="M9" s="7" t="s">
        <v>32</v>
      </c>
      <c r="N9" s="7">
        <f t="shared" si="0"/>
        <v>12</v>
      </c>
    </row>
    <row r="10" spans="1:14" x14ac:dyDescent="0.25">
      <c r="A10" s="7" t="s">
        <v>54</v>
      </c>
      <c r="B10" s="7" t="s">
        <v>32</v>
      </c>
      <c r="C10" s="7" t="s">
        <v>40</v>
      </c>
      <c r="D10" s="7" t="s">
        <v>40</v>
      </c>
      <c r="E10" s="7" t="s">
        <v>32</v>
      </c>
      <c r="F10" s="7" t="s">
        <v>50</v>
      </c>
      <c r="G10" s="7" t="s">
        <v>50</v>
      </c>
      <c r="H10" s="7" t="s">
        <v>32</v>
      </c>
      <c r="I10" s="7" t="s">
        <v>32</v>
      </c>
      <c r="J10" s="7" t="s">
        <v>32</v>
      </c>
      <c r="K10" s="7" t="s">
        <v>32</v>
      </c>
      <c r="L10" s="7" t="s">
        <v>32</v>
      </c>
      <c r="M10" s="7" t="s">
        <v>32</v>
      </c>
      <c r="N10" s="7">
        <f t="shared" si="0"/>
        <v>31</v>
      </c>
    </row>
    <row r="11" spans="1:14" x14ac:dyDescent="0.25">
      <c r="A11" s="7" t="s">
        <v>55</v>
      </c>
      <c r="B11" s="7" t="s">
        <v>32</v>
      </c>
      <c r="C11" s="7" t="s">
        <v>32</v>
      </c>
      <c r="D11" s="7" t="s">
        <v>32</v>
      </c>
      <c r="E11" s="7" t="s">
        <v>32</v>
      </c>
      <c r="F11" s="7" t="s">
        <v>35</v>
      </c>
      <c r="G11" s="7" t="s">
        <v>35</v>
      </c>
      <c r="H11" s="7" t="s">
        <v>32</v>
      </c>
      <c r="I11" s="7" t="s">
        <v>32</v>
      </c>
      <c r="J11" s="7" t="s">
        <v>32</v>
      </c>
      <c r="K11" s="7" t="s">
        <v>32</v>
      </c>
      <c r="L11" s="7" t="s">
        <v>32</v>
      </c>
      <c r="M11" s="7" t="s">
        <v>32</v>
      </c>
      <c r="N11" s="7">
        <f t="shared" si="0"/>
        <v>1</v>
      </c>
    </row>
    <row r="12" spans="1:14" x14ac:dyDescent="0.25">
      <c r="A12" s="7" t="s">
        <v>56</v>
      </c>
      <c r="B12" s="7" t="s">
        <v>32</v>
      </c>
      <c r="C12" s="7" t="s">
        <v>35</v>
      </c>
      <c r="D12" s="7" t="s">
        <v>35</v>
      </c>
      <c r="E12" s="7" t="s">
        <v>32</v>
      </c>
      <c r="F12" s="7" t="s">
        <v>35</v>
      </c>
      <c r="G12" s="7" t="s">
        <v>35</v>
      </c>
      <c r="H12" s="7" t="s">
        <v>32</v>
      </c>
      <c r="I12" s="7" t="s">
        <v>32</v>
      </c>
      <c r="J12" s="7" t="s">
        <v>32</v>
      </c>
      <c r="K12" s="7" t="s">
        <v>32</v>
      </c>
      <c r="L12" s="7" t="s">
        <v>32</v>
      </c>
      <c r="M12" s="7" t="s">
        <v>32</v>
      </c>
      <c r="N12" s="7">
        <f t="shared" si="0"/>
        <v>2</v>
      </c>
    </row>
    <row r="13" spans="1:14" x14ac:dyDescent="0.25">
      <c r="A13" s="7" t="s">
        <v>57</v>
      </c>
      <c r="B13" s="7" t="s">
        <v>32</v>
      </c>
      <c r="C13" s="7" t="s">
        <v>32</v>
      </c>
      <c r="D13" s="7" t="s">
        <v>32</v>
      </c>
      <c r="E13" s="7" t="s">
        <v>32</v>
      </c>
      <c r="F13" s="7" t="s">
        <v>58</v>
      </c>
      <c r="G13" s="7" t="s">
        <v>58</v>
      </c>
      <c r="H13" s="7" t="s">
        <v>32</v>
      </c>
      <c r="I13" s="7" t="s">
        <v>32</v>
      </c>
      <c r="J13" s="7" t="s">
        <v>32</v>
      </c>
      <c r="K13" s="7" t="s">
        <v>32</v>
      </c>
      <c r="L13" s="7" t="s">
        <v>32</v>
      </c>
      <c r="M13" s="7" t="s">
        <v>32</v>
      </c>
      <c r="N13" s="7">
        <f t="shared" si="0"/>
        <v>7</v>
      </c>
    </row>
    <row r="14" spans="1:14" x14ac:dyDescent="0.25">
      <c r="A14" s="7" t="s">
        <v>59</v>
      </c>
      <c r="B14" s="7" t="s">
        <v>32</v>
      </c>
      <c r="C14" s="7" t="s">
        <v>35</v>
      </c>
      <c r="D14" s="7" t="s">
        <v>35</v>
      </c>
      <c r="E14" s="7" t="s">
        <v>32</v>
      </c>
      <c r="F14" s="7" t="s">
        <v>58</v>
      </c>
      <c r="G14" s="7" t="s">
        <v>58</v>
      </c>
      <c r="H14" s="7" t="s">
        <v>32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32</v>
      </c>
      <c r="N14" s="7">
        <f t="shared" si="0"/>
        <v>8</v>
      </c>
    </row>
    <row r="15" spans="1:14" x14ac:dyDescent="0.25">
      <c r="A15" s="7" t="s">
        <v>60</v>
      </c>
      <c r="B15" s="7" t="s">
        <v>32</v>
      </c>
      <c r="C15" s="7" t="s">
        <v>35</v>
      </c>
      <c r="D15" s="7" t="s">
        <v>35</v>
      </c>
      <c r="E15" s="7" t="s">
        <v>32</v>
      </c>
      <c r="F15" s="7" t="s">
        <v>47</v>
      </c>
      <c r="G15" s="7" t="s">
        <v>47</v>
      </c>
      <c r="H15" s="7" t="s">
        <v>32</v>
      </c>
      <c r="I15" s="7" t="s">
        <v>32</v>
      </c>
      <c r="J15" s="7" t="s">
        <v>32</v>
      </c>
      <c r="K15" s="7" t="s">
        <v>32</v>
      </c>
      <c r="L15" s="7" t="s">
        <v>32</v>
      </c>
      <c r="M15" s="7" t="s">
        <v>32</v>
      </c>
      <c r="N15" s="7">
        <f t="shared" si="0"/>
        <v>4</v>
      </c>
    </row>
    <row r="16" spans="1:14" x14ac:dyDescent="0.25">
      <c r="A16" s="7" t="s">
        <v>61</v>
      </c>
      <c r="B16" s="7" t="s">
        <v>32</v>
      </c>
      <c r="C16" s="7" t="s">
        <v>32</v>
      </c>
      <c r="D16" s="7" t="s">
        <v>32</v>
      </c>
      <c r="E16" s="7" t="s">
        <v>32</v>
      </c>
      <c r="F16" s="7" t="s">
        <v>35</v>
      </c>
      <c r="G16" s="7" t="s">
        <v>35</v>
      </c>
      <c r="H16" s="7" t="s">
        <v>32</v>
      </c>
      <c r="I16" s="7" t="s">
        <v>32</v>
      </c>
      <c r="J16" s="7" t="s">
        <v>32</v>
      </c>
      <c r="K16" s="7" t="s">
        <v>32</v>
      </c>
      <c r="L16" s="7" t="s">
        <v>32</v>
      </c>
      <c r="M16" s="7" t="s">
        <v>32</v>
      </c>
      <c r="N16" s="7">
        <f t="shared" si="0"/>
        <v>1</v>
      </c>
    </row>
    <row r="17" spans="1:14" x14ac:dyDescent="0.25">
      <c r="A17" s="7" t="s">
        <v>62</v>
      </c>
      <c r="B17" s="7" t="s">
        <v>32</v>
      </c>
      <c r="C17" s="7" t="s">
        <v>35</v>
      </c>
      <c r="D17" s="7" t="s">
        <v>35</v>
      </c>
      <c r="E17" s="7" t="s">
        <v>32</v>
      </c>
      <c r="F17" s="7" t="s">
        <v>47</v>
      </c>
      <c r="G17" s="7" t="s">
        <v>47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7">
        <f t="shared" si="0"/>
        <v>4</v>
      </c>
    </row>
    <row r="18" spans="1:14" x14ac:dyDescent="0.25">
      <c r="A18" s="7" t="s">
        <v>63</v>
      </c>
      <c r="B18" s="7" t="s">
        <v>32</v>
      </c>
      <c r="C18" s="7" t="s">
        <v>32</v>
      </c>
      <c r="D18" s="7" t="s">
        <v>32</v>
      </c>
      <c r="E18" s="7" t="s">
        <v>32</v>
      </c>
      <c r="F18" s="7" t="s">
        <v>35</v>
      </c>
      <c r="G18" s="7" t="s">
        <v>35</v>
      </c>
      <c r="H18" s="7" t="s">
        <v>32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>
        <f t="shared" si="0"/>
        <v>1</v>
      </c>
    </row>
    <row r="19" spans="1:14" x14ac:dyDescent="0.25">
      <c r="A19" s="7" t="s">
        <v>64</v>
      </c>
      <c r="B19" s="7" t="s">
        <v>32</v>
      </c>
      <c r="C19" s="7" t="s">
        <v>40</v>
      </c>
      <c r="D19" s="7" t="s">
        <v>40</v>
      </c>
      <c r="E19" s="7" t="s">
        <v>32</v>
      </c>
      <c r="F19" s="7" t="s">
        <v>34</v>
      </c>
      <c r="G19" s="7" t="s">
        <v>34</v>
      </c>
      <c r="H19" s="7" t="s">
        <v>32</v>
      </c>
      <c r="I19" s="7" t="s">
        <v>32</v>
      </c>
      <c r="J19" s="7" t="s">
        <v>32</v>
      </c>
      <c r="K19" s="7" t="s">
        <v>32</v>
      </c>
      <c r="L19" s="7" t="s">
        <v>32</v>
      </c>
      <c r="M19" s="7" t="s">
        <v>32</v>
      </c>
      <c r="N19" s="7">
        <f t="shared" si="0"/>
        <v>9</v>
      </c>
    </row>
    <row r="20" spans="1:14" x14ac:dyDescent="0.25">
      <c r="A20" s="7" t="s">
        <v>65</v>
      </c>
      <c r="B20" s="7" t="s">
        <v>32</v>
      </c>
      <c r="C20" s="7" t="s">
        <v>32</v>
      </c>
      <c r="D20" s="7" t="s">
        <v>32</v>
      </c>
      <c r="E20" s="7" t="s">
        <v>32</v>
      </c>
      <c r="F20" s="7" t="s">
        <v>36</v>
      </c>
      <c r="G20" s="7" t="s">
        <v>36</v>
      </c>
      <c r="H20" s="7" t="s">
        <v>32</v>
      </c>
      <c r="I20" s="7" t="s">
        <v>32</v>
      </c>
      <c r="J20" s="7" t="s">
        <v>32</v>
      </c>
      <c r="K20" s="7" t="s">
        <v>32</v>
      </c>
      <c r="L20" s="7" t="s">
        <v>32</v>
      </c>
      <c r="M20" s="7" t="s">
        <v>32</v>
      </c>
      <c r="N20" s="7">
        <f t="shared" si="0"/>
        <v>2</v>
      </c>
    </row>
    <row r="21" spans="1:14" x14ac:dyDescent="0.25">
      <c r="A21" s="7" t="s">
        <v>66</v>
      </c>
      <c r="B21" s="7" t="s">
        <v>32</v>
      </c>
      <c r="C21" s="7" t="s">
        <v>36</v>
      </c>
      <c r="D21" s="7" t="s">
        <v>36</v>
      </c>
      <c r="E21" s="7" t="s">
        <v>32</v>
      </c>
      <c r="F21" s="7" t="s">
        <v>58</v>
      </c>
      <c r="G21" s="7" t="s">
        <v>58</v>
      </c>
      <c r="H21" s="7" t="s">
        <v>32</v>
      </c>
      <c r="I21" s="7" t="s">
        <v>32</v>
      </c>
      <c r="J21" s="7" t="s">
        <v>32</v>
      </c>
      <c r="K21" s="7" t="s">
        <v>32</v>
      </c>
      <c r="L21" s="7" t="s">
        <v>32</v>
      </c>
      <c r="M21" s="7" t="s">
        <v>32</v>
      </c>
      <c r="N21" s="7">
        <f t="shared" si="0"/>
        <v>9</v>
      </c>
    </row>
    <row r="22" spans="1:14" x14ac:dyDescent="0.25">
      <c r="A22" s="7" t="s">
        <v>67</v>
      </c>
      <c r="B22" s="7" t="s">
        <v>32</v>
      </c>
      <c r="C22" s="7" t="s">
        <v>32</v>
      </c>
      <c r="D22" s="7" t="s">
        <v>32</v>
      </c>
      <c r="E22" s="7" t="s">
        <v>32</v>
      </c>
      <c r="F22" s="7" t="s">
        <v>35</v>
      </c>
      <c r="G22" s="7" t="s">
        <v>35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32</v>
      </c>
      <c r="M22" s="7" t="s">
        <v>32</v>
      </c>
      <c r="N22" s="7">
        <f t="shared" si="0"/>
        <v>1</v>
      </c>
    </row>
    <row r="23" spans="1:14" x14ac:dyDescent="0.25">
      <c r="A23" s="7" t="s">
        <v>68</v>
      </c>
      <c r="B23" s="7" t="s">
        <v>32</v>
      </c>
      <c r="C23" s="7" t="s">
        <v>35</v>
      </c>
      <c r="D23" s="7" t="s">
        <v>35</v>
      </c>
      <c r="E23" s="7" t="s">
        <v>32</v>
      </c>
      <c r="F23" s="7" t="s">
        <v>43</v>
      </c>
      <c r="G23" s="7" t="s">
        <v>43</v>
      </c>
      <c r="H23" s="7" t="s">
        <v>32</v>
      </c>
      <c r="I23" s="7" t="s">
        <v>32</v>
      </c>
      <c r="J23" s="7" t="s">
        <v>32</v>
      </c>
      <c r="K23" s="7" t="s">
        <v>32</v>
      </c>
      <c r="L23" s="7" t="s">
        <v>32</v>
      </c>
      <c r="M23" s="7" t="s">
        <v>32</v>
      </c>
      <c r="N23" s="7">
        <f t="shared" si="0"/>
        <v>7</v>
      </c>
    </row>
    <row r="24" spans="1:14" x14ac:dyDescent="0.25">
      <c r="A24" s="7" t="s">
        <v>69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35</v>
      </c>
      <c r="G24" s="7" t="s">
        <v>35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>
        <f t="shared" si="0"/>
        <v>1</v>
      </c>
    </row>
    <row r="25" spans="1:14" x14ac:dyDescent="0.25">
      <c r="A25" s="7" t="s">
        <v>70</v>
      </c>
      <c r="B25" s="7" t="s">
        <v>32</v>
      </c>
      <c r="C25" s="7" t="s">
        <v>34</v>
      </c>
      <c r="D25" s="7" t="s">
        <v>34</v>
      </c>
      <c r="E25" s="7" t="s">
        <v>32</v>
      </c>
      <c r="F25" s="7" t="s">
        <v>40</v>
      </c>
      <c r="G25" s="7" t="s">
        <v>40</v>
      </c>
      <c r="H25" s="7" t="s">
        <v>32</v>
      </c>
      <c r="I25" s="7" t="s">
        <v>32</v>
      </c>
      <c r="J25" s="7" t="s">
        <v>32</v>
      </c>
      <c r="K25" s="7" t="s">
        <v>32</v>
      </c>
      <c r="L25" s="7" t="s">
        <v>32</v>
      </c>
      <c r="M25" s="7" t="s">
        <v>32</v>
      </c>
      <c r="N25" s="7">
        <f t="shared" si="0"/>
        <v>9</v>
      </c>
    </row>
    <row r="26" spans="1:14" x14ac:dyDescent="0.25">
      <c r="A26" s="7" t="s">
        <v>71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40</v>
      </c>
      <c r="G26" s="7" t="s">
        <v>40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 t="s">
        <v>32</v>
      </c>
      <c r="N26" s="7">
        <f t="shared" si="0"/>
        <v>5</v>
      </c>
    </row>
    <row r="27" spans="1:14" x14ac:dyDescent="0.25">
      <c r="A27" s="7" t="s">
        <v>72</v>
      </c>
      <c r="B27" s="7" t="s">
        <v>32</v>
      </c>
      <c r="C27" s="7" t="s">
        <v>32</v>
      </c>
      <c r="D27" s="7" t="s">
        <v>32</v>
      </c>
      <c r="E27" s="7" t="s">
        <v>32</v>
      </c>
      <c r="F27" s="7" t="s">
        <v>35</v>
      </c>
      <c r="G27" s="7" t="s">
        <v>35</v>
      </c>
      <c r="H27" s="7" t="s">
        <v>32</v>
      </c>
      <c r="I27" s="7" t="s">
        <v>32</v>
      </c>
      <c r="J27" s="7" t="s">
        <v>32</v>
      </c>
      <c r="K27" s="7" t="s">
        <v>32</v>
      </c>
      <c r="L27" s="7" t="s">
        <v>32</v>
      </c>
      <c r="M27" s="7" t="s">
        <v>32</v>
      </c>
      <c r="N27" s="7">
        <f t="shared" si="0"/>
        <v>1</v>
      </c>
    </row>
    <row r="28" spans="1:14" x14ac:dyDescent="0.25">
      <c r="A28" s="7" t="s">
        <v>73</v>
      </c>
      <c r="B28" s="7" t="s">
        <v>32</v>
      </c>
      <c r="C28" s="7" t="s">
        <v>32</v>
      </c>
      <c r="D28" s="7" t="s">
        <v>32</v>
      </c>
      <c r="E28" s="7" t="s">
        <v>32</v>
      </c>
      <c r="F28" s="7" t="s">
        <v>32</v>
      </c>
      <c r="G28" s="7" t="s">
        <v>32</v>
      </c>
      <c r="H28" s="7" t="s">
        <v>32</v>
      </c>
      <c r="I28" s="7" t="s">
        <v>32</v>
      </c>
      <c r="J28" s="7" t="s">
        <v>32</v>
      </c>
      <c r="K28" s="7" t="s">
        <v>32</v>
      </c>
      <c r="L28" s="7" t="s">
        <v>32</v>
      </c>
      <c r="M28" s="7" t="s">
        <v>32</v>
      </c>
      <c r="N28" s="7">
        <f t="shared" si="0"/>
        <v>0</v>
      </c>
    </row>
    <row r="29" spans="1:14" x14ac:dyDescent="0.25">
      <c r="A29" s="7" t="s">
        <v>11</v>
      </c>
      <c r="B29" s="7" t="s">
        <v>32</v>
      </c>
      <c r="C29" s="7" t="s">
        <v>74</v>
      </c>
      <c r="D29" s="7" t="s">
        <v>74</v>
      </c>
      <c r="E29" s="7" t="s">
        <v>32</v>
      </c>
      <c r="F29" s="7" t="s">
        <v>75</v>
      </c>
      <c r="G29" s="7" t="s">
        <v>75</v>
      </c>
      <c r="H29" s="7" t="s">
        <v>32</v>
      </c>
      <c r="I29" s="7" t="s">
        <v>32</v>
      </c>
      <c r="J29" s="7" t="s">
        <v>32</v>
      </c>
      <c r="K29" s="7" t="s">
        <v>32</v>
      </c>
      <c r="L29" s="7" t="s">
        <v>32</v>
      </c>
      <c r="M29" s="7" t="s">
        <v>32</v>
      </c>
      <c r="N29" s="7">
        <f t="shared" si="0"/>
        <v>149</v>
      </c>
    </row>
    <row r="30" spans="1:14" x14ac:dyDescent="0.25">
      <c r="A30" s="7" t="s">
        <v>76</v>
      </c>
      <c r="B30" s="7" t="s">
        <v>32</v>
      </c>
      <c r="C30" s="7" t="s">
        <v>40</v>
      </c>
      <c r="D30" s="7">
        <v>5</v>
      </c>
      <c r="E30" s="7" t="s">
        <v>32</v>
      </c>
      <c r="F30" s="7" t="s">
        <v>77</v>
      </c>
      <c r="G30" s="7">
        <v>4944</v>
      </c>
      <c r="H30" s="7" t="s">
        <v>32</v>
      </c>
      <c r="I30" s="7" t="s">
        <v>32</v>
      </c>
      <c r="J30" s="7">
        <v>0</v>
      </c>
      <c r="K30" s="7" t="s">
        <v>32</v>
      </c>
      <c r="L30" s="7" t="s">
        <v>43</v>
      </c>
      <c r="M30" s="7">
        <v>6</v>
      </c>
      <c r="N30" s="7">
        <f t="shared" si="0"/>
        <v>4955</v>
      </c>
    </row>
    <row r="31" spans="1:14" x14ac:dyDescent="0.25">
      <c r="A31" s="7" t="s">
        <v>78</v>
      </c>
      <c r="B31" s="7" t="s">
        <v>36</v>
      </c>
      <c r="C31" s="7" t="s">
        <v>79</v>
      </c>
      <c r="D31" s="7">
        <v>591</v>
      </c>
      <c r="E31" s="7" t="s">
        <v>34</v>
      </c>
      <c r="F31" s="7" t="s">
        <v>80</v>
      </c>
      <c r="G31" s="7">
        <v>53324</v>
      </c>
      <c r="H31" s="7" t="s">
        <v>32</v>
      </c>
      <c r="I31" s="7" t="s">
        <v>32</v>
      </c>
      <c r="J31" s="7">
        <v>0</v>
      </c>
      <c r="K31" s="7" t="s">
        <v>32</v>
      </c>
      <c r="L31" s="7" t="s">
        <v>81</v>
      </c>
      <c r="M31" s="7">
        <v>78</v>
      </c>
      <c r="N31" s="7">
        <f t="shared" si="0"/>
        <v>53993</v>
      </c>
    </row>
  </sheetData>
  <mergeCells count="9">
    <mergeCell ref="H4:J4"/>
    <mergeCell ref="K4:M4"/>
    <mergeCell ref="B3:G3"/>
    <mergeCell ref="H3:M3"/>
    <mergeCell ref="N3:N5"/>
    <mergeCell ref="A1:M1"/>
    <mergeCell ref="A2:M2"/>
    <mergeCell ref="B4:D4"/>
    <mergeCell ref="E4:G4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data2</vt:lpstr>
      <vt:lpstr>nurse</vt:lpstr>
      <vt:lpstr>midwife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user</cp:lastModifiedBy>
  <cp:lastPrinted>2014-05-09T02:40:18Z</cp:lastPrinted>
  <dcterms:created xsi:type="dcterms:W3CDTF">1997-01-14T01:50:29Z</dcterms:created>
  <dcterms:modified xsi:type="dcterms:W3CDTF">2023-08-23T02:47:37Z</dcterms:modified>
</cp:coreProperties>
</file>