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全聯會\護理人力\台閩地區人力統計表\"/>
    </mc:Choice>
  </mc:AlternateContent>
  <xr:revisionPtr revIDLastSave="0" documentId="13_ncr:40009_{C4D59C8C-5628-4E13-8E94-E0CDC447F1F2}" xr6:coauthVersionLast="47" xr6:coauthVersionMax="47" xr10:uidLastSave="{00000000-0000-0000-0000-000000000000}"/>
  <bookViews>
    <workbookView xWindow="-108" yWindow="-108" windowWidth="23256" windowHeight="12576" activeTab="1"/>
  </bookViews>
  <sheets>
    <sheet name="age" sheetId="1" r:id="rId1"/>
    <sheet name="nurse" sheetId="2" r:id="rId2"/>
    <sheet name="midwife" sheetId="3" r:id="rId3"/>
  </sheets>
  <definedNames>
    <definedName name="_xlnm.Print_Area" localSheetId="0">age!$A$1:$Y$23</definedName>
    <definedName name="_xlnm.Print_Area" localSheetId="1">nurse!$A$1:$O$36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2" l="1"/>
  <c r="M34" i="2"/>
  <c r="L34" i="2"/>
  <c r="N34" i="2" s="1"/>
  <c r="M33" i="2"/>
  <c r="N33" i="2" s="1"/>
  <c r="L33" i="2"/>
  <c r="L35" i="2" s="1"/>
  <c r="B32" i="2"/>
  <c r="B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N30" i="3"/>
  <c r="K30" i="3"/>
  <c r="H30" i="3"/>
  <c r="E30" i="3"/>
  <c r="N29" i="3"/>
  <c r="K29" i="3"/>
  <c r="H29" i="3"/>
  <c r="E29" i="3"/>
  <c r="N30" i="2"/>
  <c r="N29" i="2"/>
  <c r="K30" i="2"/>
  <c r="K29" i="2"/>
  <c r="H30" i="2"/>
  <c r="H29" i="2"/>
  <c r="E30" i="2"/>
  <c r="E29" i="2"/>
  <c r="M35" i="2" l="1"/>
  <c r="N35" i="2" l="1"/>
  <c r="L36" i="2" l="1"/>
  <c r="O33" i="2"/>
  <c r="O34" i="2"/>
  <c r="M36" i="2"/>
  <c r="O35" i="2" l="1"/>
  <c r="N36" i="2"/>
</calcChain>
</file>

<file path=xl/sharedStrings.xml><?xml version="1.0" encoding="utf-8"?>
<sst xmlns="http://schemas.openxmlformats.org/spreadsheetml/2006/main" count="164" uniqueCount="62">
  <si>
    <t>醫療資訊網－醫事人員管理系統</t>
  </si>
  <si>
    <t>本國籍護理人員</t>
  </si>
  <si>
    <t>外國籍護理人員</t>
  </si>
  <si>
    <t>護理師</t>
  </si>
  <si>
    <t>護士</t>
  </si>
  <si>
    <t>助產師</t>
  </si>
  <si>
    <t>助產士</t>
  </si>
  <si>
    <t>最大證書
年齡別</t>
  </si>
  <si>
    <t>男性</t>
  </si>
  <si>
    <t>女性</t>
  </si>
  <si>
    <t>合計</t>
  </si>
  <si>
    <t>20歲以下</t>
  </si>
  <si>
    <t>21-30歲</t>
  </si>
  <si>
    <t>31-40歲</t>
  </si>
  <si>
    <t>41-50歲</t>
  </si>
  <si>
    <t>51-60歲</t>
  </si>
  <si>
    <t>61-64歲</t>
  </si>
  <si>
    <t>65歲以上</t>
  </si>
  <si>
    <t>執業人員年齡別</t>
  </si>
  <si>
    <t>地區別</t>
  </si>
  <si>
    <t>臺北市</t>
  </si>
  <si>
    <t>臺中市</t>
  </si>
  <si>
    <t>臺南市</t>
  </si>
  <si>
    <t>高雄市</t>
  </si>
  <si>
    <t>基隆市</t>
  </si>
  <si>
    <t>新竹市</t>
  </si>
  <si>
    <t>嘉義市</t>
  </si>
  <si>
    <t>新北市</t>
  </si>
  <si>
    <t>桃園市</t>
  </si>
  <si>
    <t>新竹縣</t>
  </si>
  <si>
    <t>宜蘭縣</t>
  </si>
  <si>
    <t>苗栗縣</t>
  </si>
  <si>
    <t>彰化縣</t>
  </si>
  <si>
    <t>南投縣</t>
  </si>
  <si>
    <t>雲林縣</t>
  </si>
  <si>
    <t>嘉義縣</t>
  </si>
  <si>
    <t>屏東縣</t>
  </si>
  <si>
    <t>澎湖縣</t>
  </si>
  <si>
    <t>花蓮縣</t>
  </si>
  <si>
    <t>臺東縣</t>
  </si>
  <si>
    <t>金門縣</t>
  </si>
  <si>
    <t>連江縣</t>
  </si>
  <si>
    <t>最大證書</t>
  </si>
  <si>
    <t>實發證書</t>
  </si>
  <si>
    <t>台閩地區護理人員統計表(112.1.1)</t>
    <phoneticPr fontId="2" type="noConversion"/>
  </si>
  <si>
    <t>台閩地區護理人員統計表(112.1.1)</t>
    <phoneticPr fontId="1" type="noConversion"/>
  </si>
  <si>
    <t>執業登記</t>
    <phoneticPr fontId="1" type="noConversion"/>
  </si>
  <si>
    <t>執業率:</t>
  </si>
  <si>
    <t>執業登記:係指於各地方衛生局辦理執業登記之護理人員</t>
  </si>
  <si>
    <t>實發證書:係指衛生福利部歷年來所核發之護理師及護士證書總數</t>
  </si>
  <si>
    <t>最大證書:指同時具有護理師及護士證書者，僅計算護理師證書張數</t>
  </si>
  <si>
    <t>總計</t>
  </si>
  <si>
    <t>本國</t>
    <phoneticPr fontId="3" type="noConversion"/>
  </si>
  <si>
    <t>百分比</t>
    <phoneticPr fontId="1" type="noConversion"/>
  </si>
  <si>
    <t>(扣除65歲以上領照</t>
  </si>
  <si>
    <t>人)</t>
    <phoneticPr fontId="1" type="noConversion"/>
  </si>
  <si>
    <t>護理師</t>
    <phoneticPr fontId="1" type="noConversion"/>
  </si>
  <si>
    <t>護士</t>
    <phoneticPr fontId="1" type="noConversion"/>
  </si>
  <si>
    <t>合計</t>
    <phoneticPr fontId="1" type="noConversion"/>
  </si>
  <si>
    <t>男</t>
    <phoneticPr fontId="1" type="noConversion"/>
  </si>
  <si>
    <t>女</t>
    <phoneticPr fontId="1" type="noConversion"/>
  </si>
  <si>
    <t>百分比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</si>
</sst>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 "/>
    <numFmt numFmtId="178" formatCode="#,##0_);[Red]\(#,##0\)"/>
    <numFmt numFmtId="179" formatCode="0.0%"/>
  </numFmts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sz val="14"/>
      <name val="新細明體"/>
      <family val="1"/>
      <charset val="136"/>
      <scheme val="minor"/>
    </font>
    <font>
      <b/>
      <sz val="2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0" fillId="0" borderId="4" xfId="0" applyBorder="1"/>
    <xf numFmtId="0" fontId="5" fillId="0" borderId="7" xfId="0" applyFont="1" applyBorder="1" applyAlignment="1">
      <alignment horizontal="left" vertical="distributed" wrapText="1"/>
    </xf>
    <xf numFmtId="0" fontId="5" fillId="0" borderId="7" xfId="0" applyFont="1" applyBorder="1" applyAlignment="1">
      <alignment horizontal="left" vertical="distributed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5" fillId="0" borderId="4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justify"/>
    </xf>
    <xf numFmtId="0" fontId="5" fillId="0" borderId="11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177" fontId="0" fillId="0" borderId="4" xfId="0" applyNumberFormat="1" applyBorder="1"/>
    <xf numFmtId="0" fontId="6" fillId="0" borderId="0" xfId="0" applyFont="1"/>
    <xf numFmtId="0" fontId="7" fillId="2" borderId="15" xfId="0" applyFont="1" applyFill="1" applyBorder="1" applyAlignment="1">
      <alignment vertical="center" textRotation="255"/>
    </xf>
    <xf numFmtId="0" fontId="0" fillId="0" borderId="15" xfId="0" applyBorder="1"/>
    <xf numFmtId="0" fontId="8" fillId="3" borderId="15" xfId="0" applyFont="1" applyFill="1" applyBorder="1"/>
    <xf numFmtId="0" fontId="0" fillId="3" borderId="15" xfId="0" applyFill="1" applyBorder="1"/>
    <xf numFmtId="0" fontId="0" fillId="4" borderId="0" xfId="0" applyFill="1"/>
    <xf numFmtId="0" fontId="8" fillId="0" borderId="0" xfId="0" applyFont="1"/>
    <xf numFmtId="0" fontId="9" fillId="0" borderId="0" xfId="0" applyFont="1" applyAlignment="1">
      <alignment horizontal="center"/>
    </xf>
    <xf numFmtId="177" fontId="0" fillId="5" borderId="16" xfId="0" applyNumberForma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78" fontId="0" fillId="2" borderId="16" xfId="0" applyNumberFormat="1" applyFill="1" applyBorder="1" applyAlignment="1">
      <alignment horizontal="center"/>
    </xf>
    <xf numFmtId="178" fontId="0" fillId="5" borderId="16" xfId="0" applyNumberFormat="1" applyFill="1" applyBorder="1" applyAlignment="1">
      <alignment horizontal="center"/>
    </xf>
    <xf numFmtId="178" fontId="0" fillId="3" borderId="16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4" xfId="0" applyFill="1" applyBorder="1"/>
    <xf numFmtId="177" fontId="0" fillId="5" borderId="4" xfId="0" applyNumberFormat="1" applyFill="1" applyBorder="1"/>
    <xf numFmtId="0" fontId="0" fillId="3" borderId="4" xfId="0" applyFill="1" applyBorder="1"/>
    <xf numFmtId="177" fontId="0" fillId="3" borderId="4" xfId="0" applyNumberFormat="1" applyFill="1" applyBorder="1"/>
    <xf numFmtId="0" fontId="8" fillId="7" borderId="15" xfId="0" applyFont="1" applyFill="1" applyBorder="1"/>
    <xf numFmtId="0" fontId="0" fillId="7" borderId="15" xfId="0" applyFill="1" applyBorder="1"/>
    <xf numFmtId="0" fontId="9" fillId="0" borderId="1" xfId="0" applyFont="1" applyBorder="1" applyAlignment="1"/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justify"/>
    </xf>
    <xf numFmtId="0" fontId="9" fillId="0" borderId="11" xfId="0" applyFont="1" applyBorder="1" applyAlignment="1">
      <alignment horizontal="center" vertical="justify"/>
    </xf>
    <xf numFmtId="177" fontId="9" fillId="5" borderId="16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distributed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distributed"/>
    </xf>
    <xf numFmtId="0" fontId="9" fillId="5" borderId="16" xfId="0" applyFont="1" applyFill="1" applyBorder="1" applyAlignment="1">
      <alignment horizontal="center"/>
    </xf>
    <xf numFmtId="0" fontId="9" fillId="0" borderId="7" xfId="0" applyFont="1" applyBorder="1" applyAlignment="1">
      <alignment horizontal="left" vertical="distributed"/>
    </xf>
    <xf numFmtId="0" fontId="9" fillId="0" borderId="3" xfId="0" applyFont="1" applyBorder="1" applyAlignment="1">
      <alignment horizontal="center" vertical="distributed"/>
    </xf>
    <xf numFmtId="0" fontId="9" fillId="0" borderId="4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4" xfId="0" applyFont="1" applyBorder="1"/>
    <xf numFmtId="177" fontId="9" fillId="0" borderId="4" xfId="0" applyNumberFormat="1" applyFont="1" applyBorder="1"/>
    <xf numFmtId="178" fontId="9" fillId="2" borderId="16" xfId="0" applyNumberFormat="1" applyFont="1" applyFill="1" applyBorder="1" applyAlignment="1">
      <alignment horizontal="center"/>
    </xf>
    <xf numFmtId="0" fontId="9" fillId="5" borderId="4" xfId="0" applyFont="1" applyFill="1" applyBorder="1"/>
    <xf numFmtId="177" fontId="9" fillId="5" borderId="4" xfId="0" applyNumberFormat="1" applyFont="1" applyFill="1" applyBorder="1"/>
    <xf numFmtId="178" fontId="9" fillId="5" borderId="16" xfId="0" applyNumberFormat="1" applyFont="1" applyFill="1" applyBorder="1" applyAlignment="1">
      <alignment horizontal="center"/>
    </xf>
    <xf numFmtId="0" fontId="9" fillId="7" borderId="4" xfId="0" applyFont="1" applyFill="1" applyBorder="1"/>
    <xf numFmtId="177" fontId="9" fillId="7" borderId="4" xfId="0" applyNumberFormat="1" applyFont="1" applyFill="1" applyBorder="1"/>
    <xf numFmtId="178" fontId="9" fillId="7" borderId="16" xfId="0" applyNumberFormat="1" applyFont="1" applyFill="1" applyBorder="1" applyAlignment="1">
      <alignment horizontal="center"/>
    </xf>
    <xf numFmtId="0" fontId="9" fillId="4" borderId="0" xfId="0" applyFont="1" applyFill="1"/>
    <xf numFmtId="179" fontId="9" fillId="4" borderId="0" xfId="0" applyNumberFormat="1" applyFont="1" applyFill="1"/>
    <xf numFmtId="0" fontId="9" fillId="0" borderId="0" xfId="0" applyFont="1"/>
    <xf numFmtId="179" fontId="9" fillId="0" borderId="0" xfId="0" applyNumberFormat="1" applyFont="1"/>
    <xf numFmtId="177" fontId="9" fillId="0" borderId="0" xfId="0" applyNumberFormat="1" applyFont="1"/>
    <xf numFmtId="0" fontId="9" fillId="6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77" fontId="9" fillId="6" borderId="4" xfId="0" applyNumberFormat="1" applyFont="1" applyFill="1" applyBorder="1" applyAlignment="1">
      <alignment horizontal="center"/>
    </xf>
    <xf numFmtId="177" fontId="9" fillId="3" borderId="4" xfId="0" applyNumberFormat="1" applyFont="1" applyFill="1" applyBorder="1" applyAlignment="1">
      <alignment horizontal="center"/>
    </xf>
    <xf numFmtId="179" fontId="9" fillId="3" borderId="4" xfId="0" applyNumberFormat="1" applyFont="1" applyFill="1" applyBorder="1"/>
    <xf numFmtId="0" fontId="9" fillId="6" borderId="4" xfId="0" applyFont="1" applyFill="1" applyBorder="1" applyAlignment="1">
      <alignment horizontal="center" vertical="distributed"/>
    </xf>
    <xf numFmtId="177" fontId="9" fillId="3" borderId="4" xfId="0" applyNumberFormat="1" applyFont="1" applyFill="1" applyBorder="1"/>
    <xf numFmtId="179" fontId="9" fillId="0" borderId="4" xfId="0" applyNumberFormat="1" applyFon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zoomScale="75" workbookViewId="0">
      <selection activeCell="A15" sqref="A15:IV15"/>
    </sheetView>
  </sheetViews>
  <sheetFormatPr defaultRowHeight="16.2" x14ac:dyDescent="0.3"/>
  <cols>
    <col min="1" max="1" width="10.77734375" style="10" customWidth="1"/>
    <col min="5" max="5" width="6.109375" customWidth="1"/>
    <col min="8" max="11" width="5.33203125" customWidth="1"/>
    <col min="12" max="13" width="6.77734375" customWidth="1"/>
    <col min="14" max="25" width="6.21875" customWidth="1"/>
  </cols>
  <sheetData>
    <row r="1" spans="1:25" ht="24.6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</row>
    <row r="2" spans="1:25" ht="25.2" thickBot="1" x14ac:dyDescent="0.5">
      <c r="A2" s="20" t="s">
        <v>45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6.8" thickTop="1" x14ac:dyDescent="0.3">
      <c r="A3" s="11"/>
      <c r="B3" s="21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3" t="s">
        <v>2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</row>
    <row r="4" spans="1:25" x14ac:dyDescent="0.3">
      <c r="A4" s="12"/>
      <c r="B4" s="16" t="s">
        <v>3</v>
      </c>
      <c r="C4" s="17"/>
      <c r="D4" s="17"/>
      <c r="E4" s="14" t="s">
        <v>4</v>
      </c>
      <c r="F4" s="14"/>
      <c r="G4" s="14"/>
      <c r="H4" s="26" t="s">
        <v>5</v>
      </c>
      <c r="I4" s="27"/>
      <c r="J4" s="16"/>
      <c r="K4" s="14" t="s">
        <v>6</v>
      </c>
      <c r="L4" s="14"/>
      <c r="M4" s="15"/>
      <c r="N4" s="16" t="s">
        <v>3</v>
      </c>
      <c r="O4" s="17"/>
      <c r="P4" s="17"/>
      <c r="Q4" s="14" t="s">
        <v>4</v>
      </c>
      <c r="R4" s="14"/>
      <c r="S4" s="14"/>
      <c r="T4" s="26" t="s">
        <v>5</v>
      </c>
      <c r="U4" s="27"/>
      <c r="V4" s="16"/>
      <c r="W4" s="26" t="s">
        <v>6</v>
      </c>
      <c r="X4" s="27"/>
      <c r="Y4" s="16"/>
    </row>
    <row r="5" spans="1:25" ht="30" x14ac:dyDescent="0.3">
      <c r="A5" s="8" t="s">
        <v>7</v>
      </c>
      <c r="B5" s="3" t="s">
        <v>8</v>
      </c>
      <c r="C5" s="4" t="s">
        <v>9</v>
      </c>
      <c r="D5" s="4" t="s">
        <v>10</v>
      </c>
      <c r="E5" s="4" t="s">
        <v>8</v>
      </c>
      <c r="F5" s="4" t="s">
        <v>9</v>
      </c>
      <c r="G5" s="4" t="s">
        <v>10</v>
      </c>
      <c r="H5" s="4" t="s">
        <v>8</v>
      </c>
      <c r="I5" s="4" t="s">
        <v>9</v>
      </c>
      <c r="J5" s="5" t="s">
        <v>10</v>
      </c>
      <c r="K5" s="4" t="s">
        <v>8</v>
      </c>
      <c r="L5" s="4" t="s">
        <v>9</v>
      </c>
      <c r="M5" s="5" t="s">
        <v>10</v>
      </c>
      <c r="N5" s="6" t="s">
        <v>8</v>
      </c>
      <c r="O5" s="4" t="s">
        <v>9</v>
      </c>
      <c r="P5" s="4" t="s">
        <v>10</v>
      </c>
      <c r="Q5" s="4" t="s">
        <v>8</v>
      </c>
      <c r="R5" s="4" t="s">
        <v>9</v>
      </c>
      <c r="S5" s="4" t="s">
        <v>10</v>
      </c>
      <c r="T5" s="4" t="s">
        <v>8</v>
      </c>
      <c r="U5" s="4" t="s">
        <v>9</v>
      </c>
      <c r="V5" s="4" t="s">
        <v>10</v>
      </c>
      <c r="W5" s="4" t="s">
        <v>8</v>
      </c>
      <c r="X5" s="4" t="s">
        <v>9</v>
      </c>
      <c r="Y5" s="4" t="s">
        <v>10</v>
      </c>
    </row>
    <row r="6" spans="1:25" ht="32.4" x14ac:dyDescent="0.3">
      <c r="A6" s="13" t="s">
        <v>11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</row>
    <row r="7" spans="1:25" x14ac:dyDescent="0.3">
      <c r="A7" s="13" t="s">
        <v>12</v>
      </c>
      <c r="B7" s="28">
        <v>6460</v>
      </c>
      <c r="C7" s="28">
        <v>66404</v>
      </c>
      <c r="D7" s="28">
        <v>72864</v>
      </c>
      <c r="E7" s="28">
        <v>3</v>
      </c>
      <c r="F7" s="28">
        <v>123</v>
      </c>
      <c r="G7" s="28">
        <v>126</v>
      </c>
      <c r="H7" s="28">
        <v>0</v>
      </c>
      <c r="I7" s="28">
        <v>2</v>
      </c>
      <c r="J7" s="28">
        <v>2</v>
      </c>
      <c r="K7" s="28">
        <v>0</v>
      </c>
      <c r="L7" s="28">
        <v>0</v>
      </c>
      <c r="M7" s="28">
        <v>0</v>
      </c>
      <c r="N7" s="28">
        <v>69</v>
      </c>
      <c r="O7" s="28">
        <v>164</v>
      </c>
      <c r="P7" s="28">
        <v>233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</row>
    <row r="8" spans="1:25" x14ac:dyDescent="0.3">
      <c r="A8" s="13" t="s">
        <v>13</v>
      </c>
      <c r="B8" s="28">
        <v>2480</v>
      </c>
      <c r="C8" s="28">
        <v>66634</v>
      </c>
      <c r="D8" s="28">
        <v>69114</v>
      </c>
      <c r="E8" s="28">
        <v>99</v>
      </c>
      <c r="F8" s="28">
        <v>9280</v>
      </c>
      <c r="G8" s="28">
        <v>9379</v>
      </c>
      <c r="H8" s="28">
        <v>0</v>
      </c>
      <c r="I8" s="28">
        <v>4</v>
      </c>
      <c r="J8" s="28">
        <v>4</v>
      </c>
      <c r="K8" s="28">
        <v>0</v>
      </c>
      <c r="L8" s="28">
        <v>1</v>
      </c>
      <c r="M8" s="28">
        <v>1</v>
      </c>
      <c r="N8" s="28">
        <v>25</v>
      </c>
      <c r="O8" s="28">
        <v>67</v>
      </c>
      <c r="P8" s="28">
        <v>92</v>
      </c>
      <c r="Q8" s="28">
        <v>0</v>
      </c>
      <c r="R8" s="28">
        <v>2</v>
      </c>
      <c r="S8" s="28">
        <v>2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</row>
    <row r="9" spans="1:25" x14ac:dyDescent="0.3">
      <c r="A9" s="13" t="s">
        <v>14</v>
      </c>
      <c r="B9" s="28">
        <v>952</v>
      </c>
      <c r="C9" s="28">
        <v>68381</v>
      </c>
      <c r="D9" s="28">
        <v>69333</v>
      </c>
      <c r="E9" s="28">
        <v>178</v>
      </c>
      <c r="F9" s="28">
        <v>16844</v>
      </c>
      <c r="G9" s="28">
        <v>17022</v>
      </c>
      <c r="H9" s="28">
        <v>0</v>
      </c>
      <c r="I9" s="28">
        <v>0</v>
      </c>
      <c r="J9" s="28">
        <v>0</v>
      </c>
      <c r="K9" s="28">
        <v>0</v>
      </c>
      <c r="L9" s="28">
        <v>20</v>
      </c>
      <c r="M9" s="28">
        <v>20</v>
      </c>
      <c r="N9" s="28">
        <v>0</v>
      </c>
      <c r="O9" s="28">
        <v>60</v>
      </c>
      <c r="P9" s="28">
        <v>60</v>
      </c>
      <c r="Q9" s="28">
        <v>0</v>
      </c>
      <c r="R9" s="28">
        <v>57</v>
      </c>
      <c r="S9" s="28">
        <v>57</v>
      </c>
      <c r="T9" s="28">
        <v>0</v>
      </c>
      <c r="U9" s="28">
        <v>0</v>
      </c>
      <c r="V9" s="28">
        <v>0</v>
      </c>
      <c r="W9" s="28">
        <v>0</v>
      </c>
      <c r="X9" s="28">
        <v>1</v>
      </c>
      <c r="Y9" s="28">
        <v>1</v>
      </c>
    </row>
    <row r="10" spans="1:25" x14ac:dyDescent="0.3">
      <c r="A10" s="13" t="s">
        <v>15</v>
      </c>
      <c r="B10" s="28">
        <v>354</v>
      </c>
      <c r="C10" s="28">
        <v>33079</v>
      </c>
      <c r="D10" s="28">
        <v>33433</v>
      </c>
      <c r="E10" s="28">
        <v>37</v>
      </c>
      <c r="F10" s="28">
        <v>9401</v>
      </c>
      <c r="G10" s="28">
        <v>9438</v>
      </c>
      <c r="H10" s="28">
        <v>0</v>
      </c>
      <c r="I10" s="28">
        <v>1</v>
      </c>
      <c r="J10" s="28">
        <v>1</v>
      </c>
      <c r="K10" s="28">
        <v>0</v>
      </c>
      <c r="L10" s="28">
        <v>278</v>
      </c>
      <c r="M10" s="28">
        <v>278</v>
      </c>
      <c r="N10" s="28">
        <v>0</v>
      </c>
      <c r="O10" s="28">
        <v>50</v>
      </c>
      <c r="P10" s="28">
        <v>50</v>
      </c>
      <c r="Q10" s="28">
        <v>0</v>
      </c>
      <c r="R10" s="28">
        <v>17</v>
      </c>
      <c r="S10" s="28">
        <v>17</v>
      </c>
      <c r="T10" s="28">
        <v>0</v>
      </c>
      <c r="U10" s="28">
        <v>1</v>
      </c>
      <c r="V10" s="28">
        <v>1</v>
      </c>
      <c r="W10" s="28">
        <v>0</v>
      </c>
      <c r="X10" s="28">
        <v>0</v>
      </c>
      <c r="Y10" s="28">
        <v>0</v>
      </c>
    </row>
    <row r="11" spans="1:25" x14ac:dyDescent="0.3">
      <c r="A11" s="13" t="s">
        <v>16</v>
      </c>
      <c r="B11" s="28">
        <v>5</v>
      </c>
      <c r="C11" s="28">
        <v>5194</v>
      </c>
      <c r="D11" s="28">
        <v>5199</v>
      </c>
      <c r="E11" s="28">
        <v>1</v>
      </c>
      <c r="F11" s="28">
        <v>5053</v>
      </c>
      <c r="G11" s="28">
        <v>5054</v>
      </c>
      <c r="H11" s="28">
        <v>0</v>
      </c>
      <c r="I11" s="28">
        <v>0</v>
      </c>
      <c r="J11" s="28">
        <v>0</v>
      </c>
      <c r="K11" s="28">
        <v>0</v>
      </c>
      <c r="L11" s="28">
        <v>349</v>
      </c>
      <c r="M11" s="28">
        <v>349</v>
      </c>
      <c r="N11" s="28">
        <v>0</v>
      </c>
      <c r="O11" s="28">
        <v>3</v>
      </c>
      <c r="P11" s="28">
        <v>3</v>
      </c>
      <c r="Q11" s="28">
        <v>0</v>
      </c>
      <c r="R11" s="28">
        <v>1</v>
      </c>
      <c r="S11" s="28">
        <v>1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</row>
    <row r="12" spans="1:25" ht="32.4" x14ac:dyDescent="0.3">
      <c r="A12" s="13" t="s">
        <v>17</v>
      </c>
      <c r="B12" s="28">
        <v>10</v>
      </c>
      <c r="C12" s="28">
        <v>8156</v>
      </c>
      <c r="D12" s="28">
        <v>8166</v>
      </c>
      <c r="E12" s="28">
        <v>64</v>
      </c>
      <c r="F12" s="28">
        <v>13615</v>
      </c>
      <c r="G12" s="28">
        <v>13679</v>
      </c>
      <c r="H12" s="28">
        <v>0</v>
      </c>
      <c r="I12" s="28">
        <v>3</v>
      </c>
      <c r="J12" s="28">
        <v>3</v>
      </c>
      <c r="K12" s="28">
        <v>0</v>
      </c>
      <c r="L12" s="28">
        <v>2811</v>
      </c>
      <c r="M12" s="28">
        <v>2811</v>
      </c>
      <c r="N12" s="28">
        <v>0</v>
      </c>
      <c r="O12" s="28">
        <v>19</v>
      </c>
      <c r="P12" s="28">
        <v>19</v>
      </c>
      <c r="Q12" s="28">
        <v>2</v>
      </c>
      <c r="R12" s="28">
        <v>101</v>
      </c>
      <c r="S12" s="28">
        <v>103</v>
      </c>
      <c r="T12" s="28">
        <v>0</v>
      </c>
      <c r="U12" s="28">
        <v>0</v>
      </c>
      <c r="V12" s="28">
        <v>0</v>
      </c>
      <c r="W12" s="28">
        <v>0</v>
      </c>
      <c r="X12" s="28">
        <v>5</v>
      </c>
      <c r="Y12" s="28">
        <v>5</v>
      </c>
    </row>
    <row r="13" spans="1:25" x14ac:dyDescent="0.3">
      <c r="A13" s="13" t="s">
        <v>10</v>
      </c>
      <c r="B13" s="28">
        <v>10261</v>
      </c>
      <c r="C13" s="28">
        <v>247848</v>
      </c>
      <c r="D13" s="28">
        <v>258109</v>
      </c>
      <c r="E13" s="28">
        <v>382</v>
      </c>
      <c r="F13" s="28">
        <v>54316</v>
      </c>
      <c r="G13" s="28">
        <v>54698</v>
      </c>
      <c r="H13" s="28">
        <v>0</v>
      </c>
      <c r="I13" s="28">
        <v>10</v>
      </c>
      <c r="J13" s="28">
        <v>10</v>
      </c>
      <c r="K13" s="28">
        <v>0</v>
      </c>
      <c r="L13" s="28">
        <v>3459</v>
      </c>
      <c r="M13" s="28">
        <v>3459</v>
      </c>
      <c r="N13" s="28">
        <v>94</v>
      </c>
      <c r="O13" s="28">
        <v>363</v>
      </c>
      <c r="P13" s="28">
        <v>457</v>
      </c>
      <c r="Q13" s="28">
        <v>2</v>
      </c>
      <c r="R13" s="28">
        <v>178</v>
      </c>
      <c r="S13" s="28">
        <v>180</v>
      </c>
      <c r="T13" s="28">
        <v>0</v>
      </c>
      <c r="U13" s="28">
        <v>1</v>
      </c>
      <c r="V13" s="28">
        <v>1</v>
      </c>
      <c r="W13" s="28">
        <v>0</v>
      </c>
      <c r="X13" s="28">
        <v>6</v>
      </c>
      <c r="Y13" s="28">
        <v>6</v>
      </c>
    </row>
    <row r="14" spans="1:25" x14ac:dyDescent="0.3">
      <c r="A14" s="1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36" customHeight="1" x14ac:dyDescent="0.3">
      <c r="A15" s="13" t="s">
        <v>18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32.4" x14ac:dyDescent="0.3">
      <c r="A16" s="13" t="s">
        <v>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</row>
    <row r="17" spans="1:25" x14ac:dyDescent="0.3">
      <c r="A17" s="13" t="s">
        <v>12</v>
      </c>
      <c r="B17" s="28">
        <v>4698</v>
      </c>
      <c r="C17" s="28">
        <v>52666</v>
      </c>
      <c r="D17" s="28">
        <v>57364</v>
      </c>
      <c r="E17" s="28">
        <v>2</v>
      </c>
      <c r="F17" s="28">
        <v>78</v>
      </c>
      <c r="G17" s="28">
        <v>80</v>
      </c>
      <c r="H17" s="28">
        <v>0</v>
      </c>
      <c r="I17" s="28">
        <v>28</v>
      </c>
      <c r="J17" s="28">
        <v>28</v>
      </c>
      <c r="K17" s="28">
        <v>0</v>
      </c>
      <c r="L17" s="28">
        <v>0</v>
      </c>
      <c r="M17" s="28">
        <v>0</v>
      </c>
      <c r="N17" s="28">
        <v>39</v>
      </c>
      <c r="O17" s="28">
        <v>85</v>
      </c>
      <c r="P17" s="28">
        <v>124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</row>
    <row r="18" spans="1:25" x14ac:dyDescent="0.3">
      <c r="A18" s="13" t="s">
        <v>13</v>
      </c>
      <c r="B18" s="28">
        <v>1790</v>
      </c>
      <c r="C18" s="28">
        <v>45324</v>
      </c>
      <c r="D18" s="28">
        <v>47114</v>
      </c>
      <c r="E18" s="28">
        <v>49</v>
      </c>
      <c r="F18" s="28">
        <v>4642</v>
      </c>
      <c r="G18" s="28">
        <v>4691</v>
      </c>
      <c r="H18" s="28">
        <v>1</v>
      </c>
      <c r="I18" s="28">
        <v>27</v>
      </c>
      <c r="J18" s="28">
        <v>28</v>
      </c>
      <c r="K18" s="28">
        <v>0</v>
      </c>
      <c r="L18" s="28">
        <v>2</v>
      </c>
      <c r="M18" s="28">
        <v>2</v>
      </c>
      <c r="N18" s="28">
        <v>10</v>
      </c>
      <c r="O18" s="28">
        <v>13</v>
      </c>
      <c r="P18" s="28">
        <v>23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</row>
    <row r="19" spans="1:25" x14ac:dyDescent="0.3">
      <c r="A19" s="13" t="s">
        <v>14</v>
      </c>
      <c r="B19" s="28">
        <v>634</v>
      </c>
      <c r="C19" s="28">
        <v>45462</v>
      </c>
      <c r="D19" s="28">
        <v>46096</v>
      </c>
      <c r="E19" s="28">
        <v>85</v>
      </c>
      <c r="F19" s="28">
        <v>7280</v>
      </c>
      <c r="G19" s="28">
        <v>7365</v>
      </c>
      <c r="H19" s="28">
        <v>0</v>
      </c>
      <c r="I19" s="28">
        <v>33</v>
      </c>
      <c r="J19" s="28">
        <v>33</v>
      </c>
      <c r="K19" s="28">
        <v>0</v>
      </c>
      <c r="L19" s="28">
        <v>14</v>
      </c>
      <c r="M19" s="28">
        <v>14</v>
      </c>
      <c r="N19" s="28">
        <v>0</v>
      </c>
      <c r="O19" s="28">
        <v>23</v>
      </c>
      <c r="P19" s="28">
        <v>23</v>
      </c>
      <c r="Q19" s="28">
        <v>0</v>
      </c>
      <c r="R19" s="28">
        <v>5</v>
      </c>
      <c r="S19" s="28">
        <v>5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</row>
    <row r="20" spans="1:25" x14ac:dyDescent="0.3">
      <c r="A20" s="13" t="s">
        <v>15</v>
      </c>
      <c r="B20" s="28">
        <v>212</v>
      </c>
      <c r="C20" s="28">
        <v>16400</v>
      </c>
      <c r="D20" s="28">
        <v>16612</v>
      </c>
      <c r="E20" s="28">
        <v>15</v>
      </c>
      <c r="F20" s="28">
        <v>2910</v>
      </c>
      <c r="G20" s="28">
        <v>2925</v>
      </c>
      <c r="H20" s="28">
        <v>0</v>
      </c>
      <c r="I20" s="28">
        <v>37</v>
      </c>
      <c r="J20" s="28">
        <v>37</v>
      </c>
      <c r="K20" s="28">
        <v>0</v>
      </c>
      <c r="L20" s="28">
        <v>40</v>
      </c>
      <c r="M20" s="28">
        <v>40</v>
      </c>
      <c r="N20" s="28">
        <v>0</v>
      </c>
      <c r="O20" s="28">
        <v>9</v>
      </c>
      <c r="P20" s="28">
        <v>9</v>
      </c>
      <c r="Q20" s="28">
        <v>0</v>
      </c>
      <c r="R20" s="28">
        <v>1</v>
      </c>
      <c r="S20" s="28">
        <v>1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</row>
    <row r="21" spans="1:25" x14ac:dyDescent="0.3">
      <c r="A21" s="13" t="s">
        <v>16</v>
      </c>
      <c r="B21" s="28">
        <v>1</v>
      </c>
      <c r="C21" s="28">
        <v>1535</v>
      </c>
      <c r="D21" s="28">
        <v>1536</v>
      </c>
      <c r="E21" s="28">
        <v>0</v>
      </c>
      <c r="F21" s="28">
        <v>1077</v>
      </c>
      <c r="G21" s="28">
        <v>1077</v>
      </c>
      <c r="H21" s="28">
        <v>0</v>
      </c>
      <c r="I21" s="28">
        <v>4</v>
      </c>
      <c r="J21" s="28">
        <v>4</v>
      </c>
      <c r="K21" s="28">
        <v>0</v>
      </c>
      <c r="L21" s="28">
        <v>9</v>
      </c>
      <c r="M21" s="28">
        <v>9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</row>
    <row r="22" spans="1:25" ht="32.4" x14ac:dyDescent="0.3">
      <c r="A22" s="13" t="s">
        <v>17</v>
      </c>
      <c r="B22" s="28">
        <v>1</v>
      </c>
      <c r="C22" s="28">
        <v>787</v>
      </c>
      <c r="D22" s="28">
        <v>788</v>
      </c>
      <c r="E22" s="28">
        <v>4</v>
      </c>
      <c r="F22" s="28">
        <v>996</v>
      </c>
      <c r="G22" s="28">
        <v>1000</v>
      </c>
      <c r="H22" s="28">
        <v>0</v>
      </c>
      <c r="I22" s="28">
        <v>6</v>
      </c>
      <c r="J22" s="28">
        <v>6</v>
      </c>
      <c r="K22" s="28">
        <v>0</v>
      </c>
      <c r="L22" s="28">
        <v>39</v>
      </c>
      <c r="M22" s="28">
        <v>39</v>
      </c>
      <c r="N22" s="28">
        <v>0</v>
      </c>
      <c r="O22" s="28">
        <v>1</v>
      </c>
      <c r="P22" s="28">
        <v>1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</row>
    <row r="23" spans="1:25" x14ac:dyDescent="0.3">
      <c r="A23" s="13" t="s">
        <v>10</v>
      </c>
      <c r="B23" s="28">
        <v>7335</v>
      </c>
      <c r="C23" s="28">
        <v>161387</v>
      </c>
      <c r="D23" s="28">
        <v>168722</v>
      </c>
      <c r="E23" s="28">
        <v>151</v>
      </c>
      <c r="F23" s="28">
        <v>15987</v>
      </c>
      <c r="G23" s="28">
        <v>16138</v>
      </c>
      <c r="H23" s="28">
        <v>1</v>
      </c>
      <c r="I23" s="28">
        <v>129</v>
      </c>
      <c r="J23" s="28">
        <v>130</v>
      </c>
      <c r="K23" s="28">
        <v>0</v>
      </c>
      <c r="L23" s="28">
        <v>65</v>
      </c>
      <c r="M23" s="28">
        <v>65</v>
      </c>
      <c r="N23" s="28">
        <v>49</v>
      </c>
      <c r="O23" s="28">
        <v>130</v>
      </c>
      <c r="P23" s="28">
        <v>179</v>
      </c>
      <c r="Q23" s="28">
        <v>0</v>
      </c>
      <c r="R23" s="28">
        <v>6</v>
      </c>
      <c r="S23" s="28">
        <v>6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</row>
  </sheetData>
  <mergeCells count="12">
    <mergeCell ref="Q4:S4"/>
    <mergeCell ref="W4:Y4"/>
    <mergeCell ref="B4:D4"/>
    <mergeCell ref="E4:G4"/>
    <mergeCell ref="K4:M4"/>
    <mergeCell ref="N4:P4"/>
    <mergeCell ref="A1:Y1"/>
    <mergeCell ref="A2:Y2"/>
    <mergeCell ref="B3:M3"/>
    <mergeCell ref="N3:Y3"/>
    <mergeCell ref="H4:J4"/>
    <mergeCell ref="T4:V4"/>
  </mergeCells>
  <phoneticPr fontId="1" type="noConversion"/>
  <pageMargins left="0.25" right="0.25" top="0.75" bottom="0.75" header="0.3" footer="0.3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="70" zoomScaleNormal="70" workbookViewId="0">
      <selection activeCell="J12" sqref="J12"/>
    </sheetView>
  </sheetViews>
  <sheetFormatPr defaultRowHeight="16.2" x14ac:dyDescent="0.3"/>
  <cols>
    <col min="1" max="1" width="8.21875" style="35" customWidth="1"/>
    <col min="2" max="2" width="13.77734375" customWidth="1"/>
    <col min="3" max="14" width="10.77734375" customWidth="1"/>
    <col min="15" max="15" width="12.88671875" style="42" customWidth="1"/>
  </cols>
  <sheetData>
    <row r="1" spans="1:15" ht="24.6" x14ac:dyDescent="0.4">
      <c r="A1" s="29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6"/>
    </row>
    <row r="2" spans="1:15" ht="25.2" thickBot="1" x14ac:dyDescent="0.5">
      <c r="A2" s="29"/>
      <c r="B2" s="20" t="s">
        <v>44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36"/>
    </row>
    <row r="3" spans="1:15" ht="20.399999999999999" thickTop="1" x14ac:dyDescent="0.4">
      <c r="A3" s="30" t="s">
        <v>46</v>
      </c>
      <c r="B3" s="49"/>
      <c r="C3" s="50" t="s">
        <v>1</v>
      </c>
      <c r="D3" s="50"/>
      <c r="E3" s="50"/>
      <c r="F3" s="50"/>
      <c r="G3" s="50"/>
      <c r="H3" s="50"/>
      <c r="I3" s="51" t="s">
        <v>2</v>
      </c>
      <c r="J3" s="52"/>
      <c r="K3" s="52"/>
      <c r="L3" s="52"/>
      <c r="M3" s="52"/>
      <c r="N3" s="52"/>
      <c r="O3" s="53" t="s">
        <v>51</v>
      </c>
    </row>
    <row r="4" spans="1:15" ht="19.8" x14ac:dyDescent="0.4">
      <c r="A4" s="31"/>
      <c r="B4" s="54"/>
      <c r="C4" s="55" t="s">
        <v>3</v>
      </c>
      <c r="D4" s="56"/>
      <c r="E4" s="56"/>
      <c r="F4" s="57" t="s">
        <v>4</v>
      </c>
      <c r="G4" s="57"/>
      <c r="H4" s="57"/>
      <c r="I4" s="55" t="s">
        <v>3</v>
      </c>
      <c r="J4" s="56"/>
      <c r="K4" s="56"/>
      <c r="L4" s="57" t="s">
        <v>4</v>
      </c>
      <c r="M4" s="57"/>
      <c r="N4" s="57"/>
      <c r="O4" s="58"/>
    </row>
    <row r="5" spans="1:15" ht="19.8" x14ac:dyDescent="0.3">
      <c r="A5" s="31"/>
      <c r="B5" s="59" t="s">
        <v>19</v>
      </c>
      <c r="C5" s="60" t="s">
        <v>8</v>
      </c>
      <c r="D5" s="61" t="s">
        <v>9</v>
      </c>
      <c r="E5" s="61" t="s">
        <v>10</v>
      </c>
      <c r="F5" s="61" t="s">
        <v>8</v>
      </c>
      <c r="G5" s="61" t="s">
        <v>9</v>
      </c>
      <c r="H5" s="61" t="s">
        <v>10</v>
      </c>
      <c r="I5" s="62" t="s">
        <v>8</v>
      </c>
      <c r="J5" s="61" t="s">
        <v>9</v>
      </c>
      <c r="K5" s="61" t="s">
        <v>10</v>
      </c>
      <c r="L5" s="61" t="s">
        <v>8</v>
      </c>
      <c r="M5" s="61" t="s">
        <v>9</v>
      </c>
      <c r="N5" s="61" t="s">
        <v>10</v>
      </c>
      <c r="O5" s="58"/>
    </row>
    <row r="6" spans="1:15" ht="19.8" x14ac:dyDescent="0.4">
      <c r="A6" s="31"/>
      <c r="B6" s="63" t="s">
        <v>20</v>
      </c>
      <c r="C6" s="64">
        <v>1302</v>
      </c>
      <c r="D6" s="64">
        <v>28177</v>
      </c>
      <c r="E6" s="64">
        <v>29479</v>
      </c>
      <c r="F6" s="64">
        <v>10</v>
      </c>
      <c r="G6" s="64">
        <v>2034</v>
      </c>
      <c r="H6" s="64">
        <v>2044</v>
      </c>
      <c r="I6" s="64">
        <v>10</v>
      </c>
      <c r="J6" s="64">
        <v>38</v>
      </c>
      <c r="K6" s="64">
        <v>48</v>
      </c>
      <c r="L6" s="64">
        <v>0</v>
      </c>
      <c r="M6" s="64">
        <v>1</v>
      </c>
      <c r="N6" s="64">
        <v>1</v>
      </c>
      <c r="O6" s="65">
        <f>E6+H6+K6+N6</f>
        <v>31572</v>
      </c>
    </row>
    <row r="7" spans="1:15" ht="19.8" x14ac:dyDescent="0.4">
      <c r="A7" s="31"/>
      <c r="B7" s="63" t="s">
        <v>21</v>
      </c>
      <c r="C7" s="64">
        <v>1112</v>
      </c>
      <c r="D7" s="64">
        <v>21545</v>
      </c>
      <c r="E7" s="64">
        <v>22657</v>
      </c>
      <c r="F7" s="64">
        <v>24</v>
      </c>
      <c r="G7" s="64">
        <v>1636</v>
      </c>
      <c r="H7" s="64">
        <v>1660</v>
      </c>
      <c r="I7" s="64">
        <v>12</v>
      </c>
      <c r="J7" s="64">
        <v>20</v>
      </c>
      <c r="K7" s="64">
        <v>32</v>
      </c>
      <c r="L7" s="64">
        <v>0</v>
      </c>
      <c r="M7" s="64">
        <v>1</v>
      </c>
      <c r="N7" s="64">
        <v>1</v>
      </c>
      <c r="O7" s="65">
        <f t="shared" ref="O7:O30" si="0">E7+H7+K7+N7</f>
        <v>24350</v>
      </c>
    </row>
    <row r="8" spans="1:15" ht="19.8" x14ac:dyDescent="0.4">
      <c r="A8" s="31"/>
      <c r="B8" s="63" t="s">
        <v>22</v>
      </c>
      <c r="C8" s="64">
        <v>648</v>
      </c>
      <c r="D8" s="64">
        <v>14105</v>
      </c>
      <c r="E8" s="64">
        <v>14753</v>
      </c>
      <c r="F8" s="64">
        <v>7</v>
      </c>
      <c r="G8" s="64">
        <v>1524</v>
      </c>
      <c r="H8" s="64">
        <v>1531</v>
      </c>
      <c r="I8" s="64">
        <v>2</v>
      </c>
      <c r="J8" s="64">
        <v>5</v>
      </c>
      <c r="K8" s="64">
        <v>7</v>
      </c>
      <c r="L8" s="64">
        <v>0</v>
      </c>
      <c r="M8" s="64">
        <v>1</v>
      </c>
      <c r="N8" s="64">
        <v>1</v>
      </c>
      <c r="O8" s="65">
        <f t="shared" si="0"/>
        <v>16292</v>
      </c>
    </row>
    <row r="9" spans="1:15" ht="19.8" x14ac:dyDescent="0.4">
      <c r="A9" s="31"/>
      <c r="B9" s="63" t="s">
        <v>23</v>
      </c>
      <c r="C9" s="64">
        <v>753</v>
      </c>
      <c r="D9" s="64">
        <v>21296</v>
      </c>
      <c r="E9" s="64">
        <v>22049</v>
      </c>
      <c r="F9" s="64">
        <v>14</v>
      </c>
      <c r="G9" s="64">
        <v>2382</v>
      </c>
      <c r="H9" s="64">
        <v>2396</v>
      </c>
      <c r="I9" s="64">
        <v>2</v>
      </c>
      <c r="J9" s="64">
        <v>12</v>
      </c>
      <c r="K9" s="64">
        <v>14</v>
      </c>
      <c r="L9" s="64">
        <v>0</v>
      </c>
      <c r="M9" s="64">
        <v>0</v>
      </c>
      <c r="N9" s="64">
        <v>0</v>
      </c>
      <c r="O9" s="65">
        <f t="shared" si="0"/>
        <v>24459</v>
      </c>
    </row>
    <row r="10" spans="1:15" ht="19.8" x14ac:dyDescent="0.4">
      <c r="A10" s="31"/>
      <c r="B10" s="63" t="s">
        <v>24</v>
      </c>
      <c r="C10" s="64">
        <v>102</v>
      </c>
      <c r="D10" s="64">
        <v>2018</v>
      </c>
      <c r="E10" s="64">
        <v>2120</v>
      </c>
      <c r="F10" s="64">
        <v>1</v>
      </c>
      <c r="G10" s="64">
        <v>232</v>
      </c>
      <c r="H10" s="64">
        <v>233</v>
      </c>
      <c r="I10" s="64">
        <v>0</v>
      </c>
      <c r="J10" s="64">
        <v>1</v>
      </c>
      <c r="K10" s="64">
        <v>1</v>
      </c>
      <c r="L10" s="64">
        <v>0</v>
      </c>
      <c r="M10" s="64">
        <v>0</v>
      </c>
      <c r="N10" s="64">
        <v>0</v>
      </c>
      <c r="O10" s="65">
        <f t="shared" si="0"/>
        <v>2354</v>
      </c>
    </row>
    <row r="11" spans="1:15" ht="19.8" x14ac:dyDescent="0.4">
      <c r="A11" s="31"/>
      <c r="B11" s="63" t="s">
        <v>25</v>
      </c>
      <c r="C11" s="64">
        <v>120</v>
      </c>
      <c r="D11" s="64">
        <v>3484</v>
      </c>
      <c r="E11" s="64">
        <v>3604</v>
      </c>
      <c r="F11" s="64">
        <v>2</v>
      </c>
      <c r="G11" s="64">
        <v>322</v>
      </c>
      <c r="H11" s="64">
        <v>324</v>
      </c>
      <c r="I11" s="64">
        <v>1</v>
      </c>
      <c r="J11" s="64">
        <v>1</v>
      </c>
      <c r="K11" s="64">
        <v>2</v>
      </c>
      <c r="L11" s="64">
        <v>0</v>
      </c>
      <c r="M11" s="64">
        <v>0</v>
      </c>
      <c r="N11" s="64">
        <v>0</v>
      </c>
      <c r="O11" s="65">
        <f t="shared" si="0"/>
        <v>3930</v>
      </c>
    </row>
    <row r="12" spans="1:15" ht="19.8" x14ac:dyDescent="0.4">
      <c r="A12" s="31"/>
      <c r="B12" s="63" t="s">
        <v>26</v>
      </c>
      <c r="C12" s="64">
        <v>172</v>
      </c>
      <c r="D12" s="64">
        <v>3257</v>
      </c>
      <c r="E12" s="64">
        <v>3429</v>
      </c>
      <c r="F12" s="64">
        <v>3</v>
      </c>
      <c r="G12" s="64">
        <v>324</v>
      </c>
      <c r="H12" s="64">
        <v>327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5">
        <f t="shared" si="0"/>
        <v>3756</v>
      </c>
    </row>
    <row r="13" spans="1:15" ht="19.8" x14ac:dyDescent="0.4">
      <c r="A13" s="31"/>
      <c r="B13" s="63" t="s">
        <v>27</v>
      </c>
      <c r="C13" s="64">
        <v>916</v>
      </c>
      <c r="D13" s="64">
        <v>17905</v>
      </c>
      <c r="E13" s="64">
        <v>18821</v>
      </c>
      <c r="F13" s="64">
        <v>6</v>
      </c>
      <c r="G13" s="64">
        <v>2329</v>
      </c>
      <c r="H13" s="64">
        <v>2335</v>
      </c>
      <c r="I13" s="64">
        <v>11</v>
      </c>
      <c r="J13" s="64">
        <v>32</v>
      </c>
      <c r="K13" s="64">
        <v>43</v>
      </c>
      <c r="L13" s="64">
        <v>0</v>
      </c>
      <c r="M13" s="64">
        <v>1</v>
      </c>
      <c r="N13" s="64">
        <v>1</v>
      </c>
      <c r="O13" s="65">
        <f t="shared" si="0"/>
        <v>21200</v>
      </c>
    </row>
    <row r="14" spans="1:15" ht="19.8" x14ac:dyDescent="0.4">
      <c r="A14" s="31"/>
      <c r="B14" s="63" t="s">
        <v>28</v>
      </c>
      <c r="C14" s="64">
        <v>445</v>
      </c>
      <c r="D14" s="64">
        <v>14661</v>
      </c>
      <c r="E14" s="64">
        <v>15106</v>
      </c>
      <c r="F14" s="64">
        <v>8</v>
      </c>
      <c r="G14" s="64">
        <v>1782</v>
      </c>
      <c r="H14" s="64">
        <v>1790</v>
      </c>
      <c r="I14" s="64">
        <v>1</v>
      </c>
      <c r="J14" s="64">
        <v>2</v>
      </c>
      <c r="K14" s="64">
        <v>3</v>
      </c>
      <c r="L14" s="64">
        <v>0</v>
      </c>
      <c r="M14" s="64">
        <v>2</v>
      </c>
      <c r="N14" s="64">
        <v>2</v>
      </c>
      <c r="O14" s="65">
        <f t="shared" si="0"/>
        <v>16901</v>
      </c>
    </row>
    <row r="15" spans="1:15" ht="19.8" x14ac:dyDescent="0.4">
      <c r="A15" s="31"/>
      <c r="B15" s="63" t="s">
        <v>29</v>
      </c>
      <c r="C15" s="64">
        <v>118</v>
      </c>
      <c r="D15" s="64">
        <v>3009</v>
      </c>
      <c r="E15" s="64">
        <v>3127</v>
      </c>
      <c r="F15" s="64">
        <v>8</v>
      </c>
      <c r="G15" s="64">
        <v>452</v>
      </c>
      <c r="H15" s="64">
        <v>460</v>
      </c>
      <c r="I15" s="64">
        <v>0</v>
      </c>
      <c r="J15" s="64">
        <v>1</v>
      </c>
      <c r="K15" s="64">
        <v>1</v>
      </c>
      <c r="L15" s="64">
        <v>0</v>
      </c>
      <c r="M15" s="64">
        <v>0</v>
      </c>
      <c r="N15" s="64">
        <v>0</v>
      </c>
      <c r="O15" s="65">
        <f t="shared" si="0"/>
        <v>3588</v>
      </c>
    </row>
    <row r="16" spans="1:15" ht="19.8" x14ac:dyDescent="0.4">
      <c r="A16" s="31"/>
      <c r="B16" s="63" t="s">
        <v>30</v>
      </c>
      <c r="C16" s="64">
        <v>149</v>
      </c>
      <c r="D16" s="64">
        <v>3414</v>
      </c>
      <c r="E16" s="64">
        <v>3563</v>
      </c>
      <c r="F16" s="64">
        <v>4</v>
      </c>
      <c r="G16" s="64">
        <v>420</v>
      </c>
      <c r="H16" s="64">
        <v>424</v>
      </c>
      <c r="I16" s="64">
        <v>0</v>
      </c>
      <c r="J16" s="64">
        <v>1</v>
      </c>
      <c r="K16" s="64">
        <v>1</v>
      </c>
      <c r="L16" s="64">
        <v>0</v>
      </c>
      <c r="M16" s="64">
        <v>0</v>
      </c>
      <c r="N16" s="64">
        <v>0</v>
      </c>
      <c r="O16" s="65">
        <f t="shared" si="0"/>
        <v>3988</v>
      </c>
    </row>
    <row r="17" spans="1:15" ht="19.8" x14ac:dyDescent="0.4">
      <c r="A17" s="31"/>
      <c r="B17" s="63" t="s">
        <v>31</v>
      </c>
      <c r="C17" s="64">
        <v>111</v>
      </c>
      <c r="D17" s="64">
        <v>2329</v>
      </c>
      <c r="E17" s="64">
        <v>2440</v>
      </c>
      <c r="F17" s="64">
        <v>19</v>
      </c>
      <c r="G17" s="64">
        <v>464</v>
      </c>
      <c r="H17" s="64">
        <v>483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5">
        <f t="shared" si="0"/>
        <v>2923</v>
      </c>
    </row>
    <row r="18" spans="1:15" ht="19.8" x14ac:dyDescent="0.4">
      <c r="A18" s="31"/>
      <c r="B18" s="63" t="s">
        <v>32</v>
      </c>
      <c r="C18" s="64">
        <v>415</v>
      </c>
      <c r="D18" s="64">
        <v>7655</v>
      </c>
      <c r="E18" s="64">
        <v>8070</v>
      </c>
      <c r="F18" s="64">
        <v>11</v>
      </c>
      <c r="G18" s="64">
        <v>701</v>
      </c>
      <c r="H18" s="64">
        <v>712</v>
      </c>
      <c r="I18" s="64">
        <v>1</v>
      </c>
      <c r="J18" s="64">
        <v>3</v>
      </c>
      <c r="K18" s="64">
        <v>4</v>
      </c>
      <c r="L18" s="64">
        <v>0</v>
      </c>
      <c r="M18" s="64">
        <v>0</v>
      </c>
      <c r="N18" s="64">
        <v>0</v>
      </c>
      <c r="O18" s="65">
        <f t="shared" si="0"/>
        <v>8786</v>
      </c>
    </row>
    <row r="19" spans="1:15" ht="19.8" x14ac:dyDescent="0.4">
      <c r="A19" s="31"/>
      <c r="B19" s="63" t="s">
        <v>33</v>
      </c>
      <c r="C19" s="64">
        <v>177</v>
      </c>
      <c r="D19" s="64">
        <v>2519</v>
      </c>
      <c r="E19" s="64">
        <v>2696</v>
      </c>
      <c r="F19" s="64">
        <v>6</v>
      </c>
      <c r="G19" s="64">
        <v>305</v>
      </c>
      <c r="H19" s="64">
        <v>311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5">
        <f t="shared" si="0"/>
        <v>3007</v>
      </c>
    </row>
    <row r="20" spans="1:15" ht="19.8" x14ac:dyDescent="0.4">
      <c r="A20" s="31"/>
      <c r="B20" s="63" t="s">
        <v>34</v>
      </c>
      <c r="C20" s="64">
        <v>158</v>
      </c>
      <c r="D20" s="64">
        <v>3589</v>
      </c>
      <c r="E20" s="64">
        <v>3747</v>
      </c>
      <c r="F20" s="64">
        <v>7</v>
      </c>
      <c r="G20" s="64">
        <v>474</v>
      </c>
      <c r="H20" s="64">
        <v>481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5">
        <f t="shared" si="0"/>
        <v>4228</v>
      </c>
    </row>
    <row r="21" spans="1:15" ht="19.8" x14ac:dyDescent="0.4">
      <c r="A21" s="31"/>
      <c r="B21" s="63" t="s">
        <v>35</v>
      </c>
      <c r="C21" s="64">
        <v>164</v>
      </c>
      <c r="D21" s="64">
        <v>3089</v>
      </c>
      <c r="E21" s="64">
        <v>3253</v>
      </c>
      <c r="F21" s="64">
        <v>6</v>
      </c>
      <c r="G21" s="64">
        <v>238</v>
      </c>
      <c r="H21" s="64">
        <v>244</v>
      </c>
      <c r="I21" s="64">
        <v>0</v>
      </c>
      <c r="J21" s="64">
        <v>3</v>
      </c>
      <c r="K21" s="64">
        <v>3</v>
      </c>
      <c r="L21" s="64">
        <v>0</v>
      </c>
      <c r="M21" s="64">
        <v>0</v>
      </c>
      <c r="N21" s="64">
        <v>0</v>
      </c>
      <c r="O21" s="65">
        <f t="shared" si="0"/>
        <v>3500</v>
      </c>
    </row>
    <row r="22" spans="1:15" ht="19.8" x14ac:dyDescent="0.4">
      <c r="A22" s="31"/>
      <c r="B22" s="63" t="s">
        <v>36</v>
      </c>
      <c r="C22" s="64">
        <v>214</v>
      </c>
      <c r="D22" s="64">
        <v>5340</v>
      </c>
      <c r="E22" s="64">
        <v>5554</v>
      </c>
      <c r="F22" s="64">
        <v>11</v>
      </c>
      <c r="G22" s="64">
        <v>799</v>
      </c>
      <c r="H22" s="64">
        <v>810</v>
      </c>
      <c r="I22" s="64">
        <v>0</v>
      </c>
      <c r="J22" s="64">
        <v>1</v>
      </c>
      <c r="K22" s="64">
        <v>1</v>
      </c>
      <c r="L22" s="64">
        <v>0</v>
      </c>
      <c r="M22" s="64">
        <v>0</v>
      </c>
      <c r="N22" s="64">
        <v>0</v>
      </c>
      <c r="O22" s="65">
        <f t="shared" si="0"/>
        <v>6365</v>
      </c>
    </row>
    <row r="23" spans="1:15" ht="19.8" x14ac:dyDescent="0.4">
      <c r="A23" s="31"/>
      <c r="B23" s="63" t="s">
        <v>37</v>
      </c>
      <c r="C23" s="64">
        <v>18</v>
      </c>
      <c r="D23" s="64">
        <v>404</v>
      </c>
      <c r="E23" s="64">
        <v>422</v>
      </c>
      <c r="F23" s="64">
        <v>0</v>
      </c>
      <c r="G23" s="64">
        <v>63</v>
      </c>
      <c r="H23" s="64">
        <v>63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5">
        <f t="shared" si="0"/>
        <v>485</v>
      </c>
    </row>
    <row r="24" spans="1:15" ht="19.8" x14ac:dyDescent="0.4">
      <c r="A24" s="31"/>
      <c r="B24" s="63" t="s">
        <v>38</v>
      </c>
      <c r="C24" s="64">
        <v>222</v>
      </c>
      <c r="D24" s="64">
        <v>3200</v>
      </c>
      <c r="E24" s="64">
        <v>3422</v>
      </c>
      <c r="F24" s="64">
        <v>6</v>
      </c>
      <c r="G24" s="64">
        <v>240</v>
      </c>
      <c r="H24" s="64">
        <v>246</v>
      </c>
      <c r="I24" s="64">
        <v>8</v>
      </c>
      <c r="J24" s="64">
        <v>10</v>
      </c>
      <c r="K24" s="64">
        <v>18</v>
      </c>
      <c r="L24" s="64">
        <v>0</v>
      </c>
      <c r="M24" s="64">
        <v>0</v>
      </c>
      <c r="N24" s="64">
        <v>0</v>
      </c>
      <c r="O24" s="65">
        <f t="shared" si="0"/>
        <v>3686</v>
      </c>
    </row>
    <row r="25" spans="1:15" ht="19.8" x14ac:dyDescent="0.4">
      <c r="A25" s="31"/>
      <c r="B25" s="63" t="s">
        <v>39</v>
      </c>
      <c r="C25" s="64">
        <v>61</v>
      </c>
      <c r="D25" s="64">
        <v>1509</v>
      </c>
      <c r="E25" s="64">
        <v>1570</v>
      </c>
      <c r="F25" s="64">
        <v>2</v>
      </c>
      <c r="G25" s="64">
        <v>182</v>
      </c>
      <c r="H25" s="64">
        <v>184</v>
      </c>
      <c r="I25" s="64">
        <v>1</v>
      </c>
      <c r="J25" s="64">
        <v>1</v>
      </c>
      <c r="K25" s="64">
        <v>2</v>
      </c>
      <c r="L25" s="64">
        <v>0</v>
      </c>
      <c r="M25" s="64">
        <v>0</v>
      </c>
      <c r="N25" s="64">
        <v>0</v>
      </c>
      <c r="O25" s="65">
        <f t="shared" si="0"/>
        <v>1756</v>
      </c>
    </row>
    <row r="26" spans="1:15" ht="19.8" x14ac:dyDescent="0.4">
      <c r="A26" s="31"/>
      <c r="B26" s="63" t="s">
        <v>40</v>
      </c>
      <c r="C26" s="64">
        <v>14</v>
      </c>
      <c r="D26" s="64">
        <v>279</v>
      </c>
      <c r="E26" s="64">
        <v>293</v>
      </c>
      <c r="F26" s="64">
        <v>0</v>
      </c>
      <c r="G26" s="64">
        <v>39</v>
      </c>
      <c r="H26" s="64">
        <v>39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5">
        <f t="shared" si="0"/>
        <v>332</v>
      </c>
    </row>
    <row r="27" spans="1:15" ht="19.8" x14ac:dyDescent="0.4">
      <c r="A27" s="31"/>
      <c r="B27" s="63" t="s">
        <v>41</v>
      </c>
      <c r="C27" s="64">
        <v>10</v>
      </c>
      <c r="D27" s="64">
        <v>48</v>
      </c>
      <c r="E27" s="64">
        <v>58</v>
      </c>
      <c r="F27" s="64">
        <v>0</v>
      </c>
      <c r="G27" s="64">
        <v>3</v>
      </c>
      <c r="H27" s="64">
        <v>3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5">
        <f t="shared" si="0"/>
        <v>61</v>
      </c>
    </row>
    <row r="28" spans="1:15" ht="19.8" x14ac:dyDescent="0.4">
      <c r="A28" s="31"/>
      <c r="B28" s="66" t="s">
        <v>10</v>
      </c>
      <c r="C28" s="67">
        <v>7401</v>
      </c>
      <c r="D28" s="67">
        <v>162832</v>
      </c>
      <c r="E28" s="67">
        <v>170233</v>
      </c>
      <c r="F28" s="67">
        <v>155</v>
      </c>
      <c r="G28" s="67">
        <v>16945</v>
      </c>
      <c r="H28" s="67">
        <v>17100</v>
      </c>
      <c r="I28" s="67">
        <v>49</v>
      </c>
      <c r="J28" s="67">
        <v>131</v>
      </c>
      <c r="K28" s="67">
        <v>180</v>
      </c>
      <c r="L28" s="67">
        <v>0</v>
      </c>
      <c r="M28" s="67">
        <v>6</v>
      </c>
      <c r="N28" s="67">
        <v>6</v>
      </c>
      <c r="O28" s="68">
        <f t="shared" si="0"/>
        <v>187519</v>
      </c>
    </row>
    <row r="29" spans="1:15" ht="19.8" x14ac:dyDescent="0.4">
      <c r="A29" s="47"/>
      <c r="B29" s="69" t="s">
        <v>42</v>
      </c>
      <c r="C29" s="70">
        <v>10432</v>
      </c>
      <c r="D29" s="70">
        <v>250593</v>
      </c>
      <c r="E29" s="70">
        <f>SUM(C29:D29)</f>
        <v>261025</v>
      </c>
      <c r="F29" s="70">
        <v>401</v>
      </c>
      <c r="G29" s="70">
        <v>54955</v>
      </c>
      <c r="H29" s="70">
        <f>SUM(F29:G29)</f>
        <v>55356</v>
      </c>
      <c r="I29" s="70">
        <v>94</v>
      </c>
      <c r="J29" s="70">
        <v>368</v>
      </c>
      <c r="K29" s="70">
        <f>SUM(I29:J29)</f>
        <v>462</v>
      </c>
      <c r="L29" s="70">
        <v>2</v>
      </c>
      <c r="M29" s="70">
        <v>187</v>
      </c>
      <c r="N29" s="70">
        <f>SUM(L29:M29)</f>
        <v>189</v>
      </c>
      <c r="O29" s="71">
        <f t="shared" si="0"/>
        <v>317032</v>
      </c>
    </row>
    <row r="30" spans="1:15" ht="19.8" x14ac:dyDescent="0.4">
      <c r="A30" s="48"/>
      <c r="B30" s="69" t="s">
        <v>43</v>
      </c>
      <c r="C30" s="70">
        <v>10432</v>
      </c>
      <c r="D30" s="70">
        <v>250593</v>
      </c>
      <c r="E30" s="70">
        <f>SUM(C30:D30)</f>
        <v>261025</v>
      </c>
      <c r="F30" s="70">
        <v>2332</v>
      </c>
      <c r="G30" s="70">
        <v>215042</v>
      </c>
      <c r="H30" s="70">
        <f>SUM(F30:G30)</f>
        <v>217374</v>
      </c>
      <c r="I30" s="70">
        <v>94</v>
      </c>
      <c r="J30" s="70">
        <v>368</v>
      </c>
      <c r="K30" s="70">
        <f>SUM(I30:J30)</f>
        <v>462</v>
      </c>
      <c r="L30" s="70">
        <v>3</v>
      </c>
      <c r="M30" s="70">
        <v>289</v>
      </c>
      <c r="N30" s="70">
        <f>SUM(L30:M30)</f>
        <v>292</v>
      </c>
      <c r="O30" s="71">
        <f t="shared" si="0"/>
        <v>479153</v>
      </c>
    </row>
    <row r="31" spans="1:15" s="34" customFormat="1" ht="19.8" x14ac:dyDescent="0.4">
      <c r="A31" s="72" t="s">
        <v>47</v>
      </c>
      <c r="B31" s="73">
        <f>O28/O29</f>
        <v>0.59148287869994198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15" ht="19.8" x14ac:dyDescent="0.4">
      <c r="A32" s="74" t="s">
        <v>47</v>
      </c>
      <c r="B32" s="75">
        <f>O28/(O29-G32)</f>
        <v>0.63551759781743011</v>
      </c>
      <c r="C32" s="75"/>
      <c r="D32" s="74" t="s">
        <v>54</v>
      </c>
      <c r="E32" s="74"/>
      <c r="F32" s="74"/>
      <c r="G32" s="76">
        <f>age!D12+age!G12+age!P12+age!S12</f>
        <v>21967</v>
      </c>
      <c r="H32" s="74" t="s">
        <v>55</v>
      </c>
      <c r="I32" s="74"/>
      <c r="J32" s="74"/>
      <c r="K32" s="77"/>
      <c r="L32" s="77" t="s">
        <v>56</v>
      </c>
      <c r="M32" s="77" t="s">
        <v>57</v>
      </c>
      <c r="N32" s="78" t="s">
        <v>58</v>
      </c>
      <c r="O32" s="78" t="s">
        <v>53</v>
      </c>
    </row>
    <row r="33" spans="1:15" ht="19.8" x14ac:dyDescent="0.4">
      <c r="A33" s="74" t="s">
        <v>48</v>
      </c>
      <c r="B33" s="74"/>
      <c r="C33" s="74"/>
      <c r="D33" s="74"/>
      <c r="E33" s="74"/>
      <c r="F33" s="74"/>
      <c r="G33" s="74"/>
      <c r="H33" s="74"/>
      <c r="I33" s="74"/>
      <c r="J33" s="74"/>
      <c r="K33" s="77" t="s">
        <v>59</v>
      </c>
      <c r="L33" s="79">
        <f>C28+I28</f>
        <v>7450</v>
      </c>
      <c r="M33" s="79">
        <f>F28+L28</f>
        <v>155</v>
      </c>
      <c r="N33" s="80">
        <f>SUM(L33:M33)</f>
        <v>7605</v>
      </c>
      <c r="O33" s="81">
        <f>N33/N35</f>
        <v>4.055589033644591E-2</v>
      </c>
    </row>
    <row r="34" spans="1:15" ht="19.8" x14ac:dyDescent="0.4">
      <c r="A34" s="74" t="s">
        <v>49</v>
      </c>
      <c r="B34" s="74"/>
      <c r="C34" s="74"/>
      <c r="D34" s="74"/>
      <c r="E34" s="74"/>
      <c r="F34" s="74"/>
      <c r="G34" s="74"/>
      <c r="H34" s="74"/>
      <c r="I34" s="74"/>
      <c r="J34" s="74"/>
      <c r="K34" s="82" t="s">
        <v>60</v>
      </c>
      <c r="L34" s="79">
        <f>D28+J28</f>
        <v>162963</v>
      </c>
      <c r="M34" s="79">
        <f>G28+M28</f>
        <v>16951</v>
      </c>
      <c r="N34" s="80">
        <f>SUM(L34:M34)</f>
        <v>179914</v>
      </c>
      <c r="O34" s="81">
        <f>N34/N35</f>
        <v>0.95944410966355409</v>
      </c>
    </row>
    <row r="35" spans="1:15" ht="19.8" x14ac:dyDescent="0.4">
      <c r="A35" s="74" t="s">
        <v>50</v>
      </c>
      <c r="B35" s="74"/>
      <c r="C35" s="74"/>
      <c r="D35" s="74"/>
      <c r="E35" s="74"/>
      <c r="F35" s="74"/>
      <c r="G35" s="74"/>
      <c r="H35" s="74"/>
      <c r="I35" s="74"/>
      <c r="J35" s="74"/>
      <c r="K35" s="78" t="s">
        <v>10</v>
      </c>
      <c r="L35" s="83">
        <f>SUM(L33:L34)</f>
        <v>170413</v>
      </c>
      <c r="M35" s="83">
        <f>SUM(M33:M34)</f>
        <v>17106</v>
      </c>
      <c r="N35" s="80">
        <f>SUM(L35:M35)</f>
        <v>187519</v>
      </c>
      <c r="O35" s="81">
        <f>SUM(O33:O34)</f>
        <v>1</v>
      </c>
    </row>
    <row r="36" spans="1:15" ht="19.8" x14ac:dyDescent="0.4">
      <c r="A36" s="29"/>
      <c r="B36" s="74"/>
      <c r="C36" s="74"/>
      <c r="D36" s="74"/>
      <c r="E36" s="74"/>
      <c r="F36" s="74"/>
      <c r="G36" s="74"/>
      <c r="H36" s="74"/>
      <c r="I36" s="74"/>
      <c r="J36" s="74"/>
      <c r="K36" s="63" t="s">
        <v>61</v>
      </c>
      <c r="L36" s="84">
        <f>L35/N35</f>
        <v>0.90877724390595083</v>
      </c>
      <c r="M36" s="84">
        <f>M35/N35</f>
        <v>9.1222756094049132E-2</v>
      </c>
      <c r="N36" s="84">
        <f>SUM(L36:M36)</f>
        <v>1</v>
      </c>
      <c r="O36" s="63"/>
    </row>
  </sheetData>
  <mergeCells count="10">
    <mergeCell ref="L4:N4"/>
    <mergeCell ref="A3:A28"/>
    <mergeCell ref="O3:O5"/>
    <mergeCell ref="B1:N1"/>
    <mergeCell ref="B2:N2"/>
    <mergeCell ref="C3:H3"/>
    <mergeCell ref="I3:N3"/>
    <mergeCell ref="C4:E4"/>
    <mergeCell ref="F4:H4"/>
    <mergeCell ref="I4:K4"/>
  </mergeCells>
  <phoneticPr fontId="2" type="noConversion"/>
  <pageMargins left="0.82677165354330717" right="0.23622047244094491" top="0.55118110236220474" bottom="0.55118110236220474" header="0.31496062992125984" footer="0.31496062992125984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82" zoomScaleNormal="82" workbookViewId="0">
      <selection activeCell="S18" sqref="S18"/>
    </sheetView>
  </sheetViews>
  <sheetFormatPr defaultRowHeight="16.2" x14ac:dyDescent="0.3"/>
  <cols>
    <col min="1" max="1" width="8.21875" style="35" customWidth="1"/>
    <col min="3" max="6" width="6.5546875" customWidth="1"/>
    <col min="7" max="7" width="8.44140625" customWidth="1"/>
    <col min="9" max="14" width="6.5546875" customWidth="1"/>
    <col min="15" max="15" width="10.88671875" style="42" customWidth="1"/>
  </cols>
  <sheetData>
    <row r="1" spans="1:15" ht="24.6" x14ac:dyDescent="0.4">
      <c r="A1" s="29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  <c r="O1" s="36"/>
    </row>
    <row r="2" spans="1:15" ht="25.2" thickBot="1" x14ac:dyDescent="0.5">
      <c r="A2" s="29"/>
      <c r="B2" s="20" t="s">
        <v>44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36"/>
    </row>
    <row r="3" spans="1:15" ht="16.8" thickTop="1" x14ac:dyDescent="0.3">
      <c r="A3" s="30" t="s">
        <v>46</v>
      </c>
      <c r="B3" s="1"/>
      <c r="C3" s="21" t="s">
        <v>52</v>
      </c>
      <c r="D3" s="21"/>
      <c r="E3" s="21"/>
      <c r="F3" s="21"/>
      <c r="G3" s="21"/>
      <c r="H3" s="22"/>
      <c r="I3" s="24"/>
      <c r="J3" s="24"/>
      <c r="K3" s="24"/>
      <c r="L3" s="24"/>
      <c r="M3" s="24"/>
      <c r="N3" s="25"/>
      <c r="O3" s="37" t="s">
        <v>51</v>
      </c>
    </row>
    <row r="4" spans="1:15" x14ac:dyDescent="0.3">
      <c r="A4" s="31"/>
      <c r="B4" s="2"/>
      <c r="C4" s="26" t="s">
        <v>5</v>
      </c>
      <c r="D4" s="27"/>
      <c r="E4" s="16"/>
      <c r="F4" s="14" t="s">
        <v>6</v>
      </c>
      <c r="G4" s="14"/>
      <c r="H4" s="15"/>
      <c r="I4" s="26" t="s">
        <v>5</v>
      </c>
      <c r="J4" s="27"/>
      <c r="K4" s="16"/>
      <c r="L4" s="26" t="s">
        <v>6</v>
      </c>
      <c r="M4" s="27"/>
      <c r="N4" s="16"/>
      <c r="O4" s="38"/>
    </row>
    <row r="5" spans="1:15" x14ac:dyDescent="0.3">
      <c r="A5" s="31"/>
      <c r="B5" s="9" t="s">
        <v>19</v>
      </c>
      <c r="C5" s="4" t="s">
        <v>8</v>
      </c>
      <c r="D5" s="4" t="s">
        <v>9</v>
      </c>
      <c r="E5" s="5" t="s">
        <v>10</v>
      </c>
      <c r="F5" s="4" t="s">
        <v>8</v>
      </c>
      <c r="G5" s="4" t="s">
        <v>9</v>
      </c>
      <c r="H5" s="5" t="s">
        <v>10</v>
      </c>
      <c r="I5" s="4" t="s">
        <v>8</v>
      </c>
      <c r="J5" s="4" t="s">
        <v>9</v>
      </c>
      <c r="K5" s="4" t="s">
        <v>10</v>
      </c>
      <c r="L5" s="4" t="s">
        <v>8</v>
      </c>
      <c r="M5" s="4" t="s">
        <v>9</v>
      </c>
      <c r="N5" s="4" t="s">
        <v>10</v>
      </c>
      <c r="O5" s="38"/>
    </row>
    <row r="6" spans="1:15" x14ac:dyDescent="0.3">
      <c r="A6" s="31"/>
      <c r="B6" s="7" t="s">
        <v>20</v>
      </c>
      <c r="C6" s="28">
        <v>0</v>
      </c>
      <c r="D6" s="28">
        <v>32</v>
      </c>
      <c r="E6" s="28">
        <v>32</v>
      </c>
      <c r="F6" s="28">
        <v>0</v>
      </c>
      <c r="G6" s="28">
        <v>17</v>
      </c>
      <c r="H6" s="28">
        <v>17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39">
        <f>E6+H6+K6+N6</f>
        <v>49</v>
      </c>
    </row>
    <row r="7" spans="1:15" x14ac:dyDescent="0.3">
      <c r="A7" s="31"/>
      <c r="B7" s="7" t="s">
        <v>21</v>
      </c>
      <c r="C7" s="28">
        <v>0</v>
      </c>
      <c r="D7" s="28">
        <v>14</v>
      </c>
      <c r="E7" s="28">
        <v>14</v>
      </c>
      <c r="F7" s="28">
        <v>0</v>
      </c>
      <c r="G7" s="28">
        <v>10</v>
      </c>
      <c r="H7" s="28">
        <v>10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39">
        <f t="shared" ref="O7:O30" si="0">E7+H7+K7+N7</f>
        <v>24</v>
      </c>
    </row>
    <row r="8" spans="1:15" x14ac:dyDescent="0.3">
      <c r="A8" s="31"/>
      <c r="B8" s="7" t="s">
        <v>22</v>
      </c>
      <c r="C8" s="28">
        <v>0</v>
      </c>
      <c r="D8" s="28">
        <v>12</v>
      </c>
      <c r="E8" s="28">
        <v>12</v>
      </c>
      <c r="F8" s="28">
        <v>0</v>
      </c>
      <c r="G8" s="28">
        <v>9</v>
      </c>
      <c r="H8" s="28">
        <v>9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39">
        <f t="shared" si="0"/>
        <v>21</v>
      </c>
    </row>
    <row r="9" spans="1:15" x14ac:dyDescent="0.3">
      <c r="A9" s="31"/>
      <c r="B9" s="7" t="s">
        <v>23</v>
      </c>
      <c r="C9" s="28">
        <v>0</v>
      </c>
      <c r="D9" s="28">
        <v>3</v>
      </c>
      <c r="E9" s="28">
        <v>3</v>
      </c>
      <c r="F9" s="28">
        <v>0</v>
      </c>
      <c r="G9" s="28">
        <v>23</v>
      </c>
      <c r="H9" s="28">
        <v>23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39">
        <f t="shared" si="0"/>
        <v>26</v>
      </c>
    </row>
    <row r="10" spans="1:15" x14ac:dyDescent="0.3">
      <c r="A10" s="31"/>
      <c r="B10" s="7" t="s">
        <v>24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39">
        <f t="shared" si="0"/>
        <v>0</v>
      </c>
    </row>
    <row r="11" spans="1:15" x14ac:dyDescent="0.3">
      <c r="A11" s="31"/>
      <c r="B11" s="7" t="s">
        <v>25</v>
      </c>
      <c r="C11" s="28">
        <v>0</v>
      </c>
      <c r="D11" s="28">
        <v>2</v>
      </c>
      <c r="E11" s="28">
        <v>2</v>
      </c>
      <c r="F11" s="28">
        <v>0</v>
      </c>
      <c r="G11" s="28">
        <v>4</v>
      </c>
      <c r="H11" s="28">
        <v>4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39">
        <f t="shared" si="0"/>
        <v>6</v>
      </c>
    </row>
    <row r="12" spans="1:15" x14ac:dyDescent="0.3">
      <c r="A12" s="31"/>
      <c r="B12" s="7" t="s">
        <v>26</v>
      </c>
      <c r="C12" s="28">
        <v>0</v>
      </c>
      <c r="D12" s="28">
        <v>6</v>
      </c>
      <c r="E12" s="28">
        <v>6</v>
      </c>
      <c r="F12" s="28">
        <v>0</v>
      </c>
      <c r="G12" s="28">
        <v>5</v>
      </c>
      <c r="H12" s="28">
        <v>5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39">
        <f t="shared" si="0"/>
        <v>11</v>
      </c>
    </row>
    <row r="13" spans="1:15" x14ac:dyDescent="0.3">
      <c r="A13" s="31"/>
      <c r="B13" s="7" t="s">
        <v>27</v>
      </c>
      <c r="C13" s="28">
        <v>1</v>
      </c>
      <c r="D13" s="28">
        <v>21</v>
      </c>
      <c r="E13" s="28">
        <v>22</v>
      </c>
      <c r="F13" s="28">
        <v>0</v>
      </c>
      <c r="G13" s="28">
        <v>6</v>
      </c>
      <c r="H13" s="28">
        <v>6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39">
        <f t="shared" si="0"/>
        <v>28</v>
      </c>
    </row>
    <row r="14" spans="1:15" x14ac:dyDescent="0.3">
      <c r="A14" s="31"/>
      <c r="B14" s="7" t="s">
        <v>28</v>
      </c>
      <c r="C14" s="28">
        <v>0</v>
      </c>
      <c r="D14" s="28">
        <v>13</v>
      </c>
      <c r="E14" s="28">
        <v>13</v>
      </c>
      <c r="F14" s="28">
        <v>0</v>
      </c>
      <c r="G14" s="28">
        <v>2</v>
      </c>
      <c r="H14" s="28">
        <v>2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39">
        <f t="shared" si="0"/>
        <v>15</v>
      </c>
    </row>
    <row r="15" spans="1:15" x14ac:dyDescent="0.3">
      <c r="A15" s="31"/>
      <c r="B15" s="7" t="s">
        <v>29</v>
      </c>
      <c r="C15" s="28">
        <v>0</v>
      </c>
      <c r="D15" s="28">
        <v>2</v>
      </c>
      <c r="E15" s="28">
        <v>2</v>
      </c>
      <c r="F15" s="28">
        <v>0</v>
      </c>
      <c r="G15" s="28">
        <v>1</v>
      </c>
      <c r="H15" s="28">
        <v>1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39">
        <f t="shared" si="0"/>
        <v>3</v>
      </c>
    </row>
    <row r="16" spans="1:15" x14ac:dyDescent="0.3">
      <c r="A16" s="31"/>
      <c r="B16" s="7" t="s">
        <v>30</v>
      </c>
      <c r="C16" s="28">
        <v>0</v>
      </c>
      <c r="D16" s="28">
        <v>3</v>
      </c>
      <c r="E16" s="28">
        <v>3</v>
      </c>
      <c r="F16" s="28">
        <v>0</v>
      </c>
      <c r="G16" s="28">
        <v>1</v>
      </c>
      <c r="H16" s="28">
        <v>1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39">
        <f t="shared" si="0"/>
        <v>4</v>
      </c>
    </row>
    <row r="17" spans="1:15" x14ac:dyDescent="0.3">
      <c r="A17" s="31"/>
      <c r="B17" s="7" t="s">
        <v>31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39">
        <f t="shared" si="0"/>
        <v>0</v>
      </c>
    </row>
    <row r="18" spans="1:15" x14ac:dyDescent="0.3">
      <c r="A18" s="31"/>
      <c r="B18" s="7" t="s">
        <v>32</v>
      </c>
      <c r="C18" s="28">
        <v>0</v>
      </c>
      <c r="D18" s="28">
        <v>8</v>
      </c>
      <c r="E18" s="28">
        <v>8</v>
      </c>
      <c r="F18" s="28">
        <v>0</v>
      </c>
      <c r="G18" s="28">
        <v>8</v>
      </c>
      <c r="H18" s="28">
        <v>8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39">
        <f t="shared" si="0"/>
        <v>16</v>
      </c>
    </row>
    <row r="19" spans="1:15" x14ac:dyDescent="0.3">
      <c r="A19" s="31"/>
      <c r="B19" s="7" t="s">
        <v>33</v>
      </c>
      <c r="C19" s="28">
        <v>0</v>
      </c>
      <c r="D19" s="28">
        <v>3</v>
      </c>
      <c r="E19" s="28">
        <v>3</v>
      </c>
      <c r="F19" s="28">
        <v>0</v>
      </c>
      <c r="G19" s="28">
        <v>1</v>
      </c>
      <c r="H19" s="28">
        <v>1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39">
        <f t="shared" si="0"/>
        <v>4</v>
      </c>
    </row>
    <row r="20" spans="1:15" x14ac:dyDescent="0.3">
      <c r="A20" s="31"/>
      <c r="B20" s="7" t="s">
        <v>34</v>
      </c>
      <c r="C20" s="28">
        <v>0</v>
      </c>
      <c r="D20" s="28">
        <v>4</v>
      </c>
      <c r="E20" s="28">
        <v>4</v>
      </c>
      <c r="F20" s="28">
        <v>0</v>
      </c>
      <c r="G20" s="28">
        <v>4</v>
      </c>
      <c r="H20" s="28">
        <v>4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39">
        <f t="shared" si="0"/>
        <v>8</v>
      </c>
    </row>
    <row r="21" spans="1:15" x14ac:dyDescent="0.3">
      <c r="A21" s="31"/>
      <c r="B21" s="7" t="s">
        <v>35</v>
      </c>
      <c r="C21" s="28">
        <v>0</v>
      </c>
      <c r="D21" s="28">
        <v>2</v>
      </c>
      <c r="E21" s="28">
        <v>2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39">
        <f t="shared" si="0"/>
        <v>2</v>
      </c>
    </row>
    <row r="22" spans="1:15" x14ac:dyDescent="0.3">
      <c r="A22" s="31"/>
      <c r="B22" s="7" t="s">
        <v>36</v>
      </c>
      <c r="C22" s="28">
        <v>0</v>
      </c>
      <c r="D22" s="28">
        <v>4</v>
      </c>
      <c r="E22" s="28">
        <v>4</v>
      </c>
      <c r="F22" s="28">
        <v>0</v>
      </c>
      <c r="G22" s="28">
        <v>3</v>
      </c>
      <c r="H22" s="28">
        <v>3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39">
        <f t="shared" si="0"/>
        <v>7</v>
      </c>
    </row>
    <row r="23" spans="1:15" x14ac:dyDescent="0.3">
      <c r="A23" s="31"/>
      <c r="B23" s="7" t="s">
        <v>37</v>
      </c>
      <c r="C23" s="28">
        <v>0</v>
      </c>
      <c r="D23" s="28">
        <v>0</v>
      </c>
      <c r="E23" s="28">
        <v>0</v>
      </c>
      <c r="F23" s="28">
        <v>0</v>
      </c>
      <c r="G23" s="28">
        <v>1</v>
      </c>
      <c r="H23" s="28">
        <v>1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39">
        <f t="shared" si="0"/>
        <v>1</v>
      </c>
    </row>
    <row r="24" spans="1:15" x14ac:dyDescent="0.3">
      <c r="A24" s="31"/>
      <c r="B24" s="7" t="s">
        <v>38</v>
      </c>
      <c r="C24" s="28">
        <v>0</v>
      </c>
      <c r="D24" s="28">
        <v>5</v>
      </c>
      <c r="E24" s="28">
        <v>5</v>
      </c>
      <c r="F24" s="28">
        <v>0</v>
      </c>
      <c r="G24" s="28">
        <v>6</v>
      </c>
      <c r="H24" s="28">
        <v>6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39">
        <f t="shared" si="0"/>
        <v>11</v>
      </c>
    </row>
    <row r="25" spans="1:15" x14ac:dyDescent="0.3">
      <c r="A25" s="31"/>
      <c r="B25" s="7" t="s">
        <v>39</v>
      </c>
      <c r="C25" s="28">
        <v>0</v>
      </c>
      <c r="D25" s="28">
        <v>1</v>
      </c>
      <c r="E25" s="28">
        <v>1</v>
      </c>
      <c r="F25" s="28">
        <v>0</v>
      </c>
      <c r="G25" s="28">
        <v>2</v>
      </c>
      <c r="H25" s="28">
        <v>2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39">
        <f t="shared" si="0"/>
        <v>3</v>
      </c>
    </row>
    <row r="26" spans="1:15" x14ac:dyDescent="0.3">
      <c r="A26" s="31"/>
      <c r="B26" s="7" t="s">
        <v>40</v>
      </c>
      <c r="C26" s="28">
        <v>0</v>
      </c>
      <c r="D26" s="28">
        <v>0</v>
      </c>
      <c r="E26" s="28">
        <v>0</v>
      </c>
      <c r="F26" s="28">
        <v>0</v>
      </c>
      <c r="G26" s="28">
        <v>1</v>
      </c>
      <c r="H26" s="28">
        <v>1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39">
        <f t="shared" si="0"/>
        <v>1</v>
      </c>
    </row>
    <row r="27" spans="1:15" x14ac:dyDescent="0.3">
      <c r="A27" s="31"/>
      <c r="B27" s="7" t="s">
        <v>41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39">
        <f t="shared" si="0"/>
        <v>0</v>
      </c>
    </row>
    <row r="28" spans="1:15" x14ac:dyDescent="0.3">
      <c r="A28" s="31"/>
      <c r="B28" s="43" t="s">
        <v>10</v>
      </c>
      <c r="C28" s="44">
        <v>1</v>
      </c>
      <c r="D28" s="44">
        <v>135</v>
      </c>
      <c r="E28" s="44">
        <v>136</v>
      </c>
      <c r="F28" s="44">
        <v>0</v>
      </c>
      <c r="G28" s="44">
        <v>104</v>
      </c>
      <c r="H28" s="44">
        <v>104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0">
        <f t="shared" si="0"/>
        <v>240</v>
      </c>
    </row>
    <row r="29" spans="1:15" x14ac:dyDescent="0.3">
      <c r="A29" s="32"/>
      <c r="B29" s="45" t="s">
        <v>42</v>
      </c>
      <c r="C29" s="46">
        <v>0</v>
      </c>
      <c r="D29" s="46">
        <v>12</v>
      </c>
      <c r="E29" s="46">
        <f>SUM(C29:D29)</f>
        <v>12</v>
      </c>
      <c r="F29" s="46">
        <v>0</v>
      </c>
      <c r="G29" s="46">
        <v>5196</v>
      </c>
      <c r="H29" s="46">
        <f>SUM(F29:G29)</f>
        <v>5196</v>
      </c>
      <c r="I29" s="46">
        <v>0</v>
      </c>
      <c r="J29" s="46">
        <v>1</v>
      </c>
      <c r="K29" s="46">
        <f>SUM(I29:J29)</f>
        <v>1</v>
      </c>
      <c r="L29" s="46">
        <v>0</v>
      </c>
      <c r="M29" s="46">
        <v>6</v>
      </c>
      <c r="N29" s="46">
        <f>SUM(L29:M29)</f>
        <v>6</v>
      </c>
      <c r="O29" s="41">
        <f t="shared" si="0"/>
        <v>5215</v>
      </c>
    </row>
    <row r="30" spans="1:15" x14ac:dyDescent="0.3">
      <c r="A30" s="33"/>
      <c r="B30" s="45" t="s">
        <v>43</v>
      </c>
      <c r="C30" s="46">
        <v>4</v>
      </c>
      <c r="D30" s="46">
        <v>877</v>
      </c>
      <c r="E30" s="46">
        <f>SUM(C30:D30)</f>
        <v>881</v>
      </c>
      <c r="F30" s="46">
        <v>5</v>
      </c>
      <c r="G30" s="46">
        <v>53349</v>
      </c>
      <c r="H30" s="46">
        <f>SUM(F30:G30)</f>
        <v>53354</v>
      </c>
      <c r="I30" s="46">
        <v>0</v>
      </c>
      <c r="J30" s="46">
        <v>2</v>
      </c>
      <c r="K30" s="46">
        <f>SUM(I30:J30)</f>
        <v>2</v>
      </c>
      <c r="L30" s="46">
        <v>0</v>
      </c>
      <c r="M30" s="46">
        <v>73</v>
      </c>
      <c r="N30" s="46">
        <f>SUM(L30:M30)</f>
        <v>73</v>
      </c>
      <c r="O30" s="41">
        <f t="shared" si="0"/>
        <v>54310</v>
      </c>
    </row>
  </sheetData>
  <mergeCells count="10">
    <mergeCell ref="I4:K4"/>
    <mergeCell ref="L4:N4"/>
    <mergeCell ref="O3:O5"/>
    <mergeCell ref="B1:N1"/>
    <mergeCell ref="B2:N2"/>
    <mergeCell ref="A3:A28"/>
    <mergeCell ref="C3:H3"/>
    <mergeCell ref="I3:N3"/>
    <mergeCell ref="C4:E4"/>
    <mergeCell ref="F4:H4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age</vt:lpstr>
      <vt:lpstr>nurse</vt:lpstr>
      <vt:lpstr>midwife</vt:lpstr>
      <vt:lpstr>age!Print_Area</vt:lpstr>
      <vt:lpstr>nurse!Print_Area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ASUS-BAKER</dc:creator>
  <cp:lastModifiedBy>shuyuan</cp:lastModifiedBy>
  <cp:lastPrinted>2023-01-03T02:45:50Z</cp:lastPrinted>
  <dcterms:created xsi:type="dcterms:W3CDTF">1997-01-14T01:50:29Z</dcterms:created>
  <dcterms:modified xsi:type="dcterms:W3CDTF">2023-01-03T02:45:53Z</dcterms:modified>
</cp:coreProperties>
</file>