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全聯會\護理人力\台閩地區人力統計表\"/>
    </mc:Choice>
  </mc:AlternateContent>
  <xr:revisionPtr revIDLastSave="0" documentId="13_ncr:40009_{12804AD8-4E15-424F-9ECA-1B9720C13542}" xr6:coauthVersionLast="47" xr6:coauthVersionMax="47" xr10:uidLastSave="{00000000-0000-0000-0000-000000000000}"/>
  <bookViews>
    <workbookView xWindow="-108" yWindow="-108" windowWidth="23256" windowHeight="12576" activeTab="1"/>
  </bookViews>
  <sheets>
    <sheet name="age" sheetId="1" r:id="rId1"/>
    <sheet name="nurse" sheetId="2" r:id="rId2"/>
    <sheet name="midwife" sheetId="3" r:id="rId3"/>
  </sheets>
  <definedNames>
    <definedName name="_xlnm.Print_Area" localSheetId="1">nurse!$A$1:$O$36</definedName>
  </definedNames>
  <calcPr calcId="191029"/>
</workbook>
</file>

<file path=xl/calcChain.xml><?xml version="1.0" encoding="utf-8"?>
<calcChain xmlns="http://schemas.openxmlformats.org/spreadsheetml/2006/main">
  <c r="G32" i="2" l="1"/>
  <c r="B32" i="2" s="1"/>
  <c r="M34" i="2"/>
  <c r="L34" i="2"/>
  <c r="N34" i="2" s="1"/>
  <c r="M33" i="2"/>
  <c r="N33" i="2" s="1"/>
  <c r="L33" i="2"/>
  <c r="L35" i="2" s="1"/>
  <c r="B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H30" i="3"/>
  <c r="E30" i="3"/>
  <c r="O30" i="3" s="1"/>
  <c r="H29" i="3"/>
  <c r="E29" i="3"/>
  <c r="O29" i="3" s="1"/>
  <c r="M35" i="2" l="1"/>
  <c r="N35" i="2" l="1"/>
  <c r="L36" i="2" l="1"/>
  <c r="O33" i="2"/>
  <c r="O34" i="2"/>
  <c r="M36" i="2"/>
  <c r="O35" i="2" l="1"/>
  <c r="N36" i="2"/>
  <c r="N30" i="2"/>
  <c r="N29" i="2"/>
  <c r="K30" i="2"/>
  <c r="K29" i="2"/>
  <c r="H30" i="2"/>
  <c r="H29" i="2"/>
  <c r="E30" i="2"/>
  <c r="E29" i="2"/>
</calcChain>
</file>

<file path=xl/sharedStrings.xml><?xml version="1.0" encoding="utf-8"?>
<sst xmlns="http://schemas.openxmlformats.org/spreadsheetml/2006/main" count="163" uniqueCount="70">
  <si>
    <t>醫療資訊網－醫事人員管理系統</t>
  </si>
  <si>
    <t>護理師</t>
  </si>
  <si>
    <t>護士</t>
  </si>
  <si>
    <t>助產師</t>
  </si>
  <si>
    <t>助產士</t>
  </si>
  <si>
    <t>男性</t>
  </si>
  <si>
    <t>女性</t>
  </si>
  <si>
    <t>合計</t>
  </si>
  <si>
    <t>地區別</t>
  </si>
  <si>
    <t>臺北市</t>
  </si>
  <si>
    <t>臺中市</t>
  </si>
  <si>
    <t>臺南市</t>
  </si>
  <si>
    <t>高雄市</t>
  </si>
  <si>
    <t>基隆市</t>
  </si>
  <si>
    <t>新竹市</t>
  </si>
  <si>
    <t>嘉義市</t>
  </si>
  <si>
    <t>新北市</t>
  </si>
  <si>
    <t>桃園市</t>
  </si>
  <si>
    <t>新竹縣</t>
  </si>
  <si>
    <t>宜蘭縣</t>
  </si>
  <si>
    <t>苗栗縣</t>
  </si>
  <si>
    <t>彰化縣</t>
  </si>
  <si>
    <t>南投縣</t>
  </si>
  <si>
    <t>雲林縣</t>
  </si>
  <si>
    <t>嘉義縣</t>
  </si>
  <si>
    <t>屏東縣</t>
  </si>
  <si>
    <t>澎湖縣</t>
  </si>
  <si>
    <t>花蓮縣</t>
  </si>
  <si>
    <t>臺東縣</t>
  </si>
  <si>
    <t>金門縣</t>
  </si>
  <si>
    <t>連江縣</t>
  </si>
  <si>
    <t>最大證書</t>
  </si>
  <si>
    <t>實發證書</t>
  </si>
  <si>
    <r>
      <rPr>
        <sz val="12"/>
        <rFont val="細明體"/>
        <family val="3"/>
        <charset val="136"/>
      </rPr>
      <t>本國籍護理人員</t>
    </r>
  </si>
  <si>
    <r>
      <rPr>
        <sz val="12"/>
        <rFont val="細明體"/>
        <family val="3"/>
        <charset val="136"/>
      </rPr>
      <t>外國籍護理人員</t>
    </r>
  </si>
  <si>
    <r>
      <rPr>
        <sz val="12"/>
        <rFont val="細明體"/>
        <family val="3"/>
        <charset val="136"/>
      </rPr>
      <t>護理師</t>
    </r>
  </si>
  <si>
    <r>
      <rPr>
        <sz val="12"/>
        <rFont val="細明體"/>
        <family val="3"/>
        <charset val="136"/>
      </rPr>
      <t>護士</t>
    </r>
  </si>
  <si>
    <r>
      <rPr>
        <sz val="12"/>
        <rFont val="細明體"/>
        <family val="3"/>
        <charset val="136"/>
      </rPr>
      <t>助產師</t>
    </r>
  </si>
  <si>
    <r>
      <rPr>
        <sz val="12"/>
        <rFont val="細明體"/>
        <family val="3"/>
        <charset val="136"/>
      </rPr>
      <t>助產士</t>
    </r>
  </si>
  <si>
    <r>
      <rPr>
        <sz val="12"/>
        <rFont val="細明體"/>
        <family val="3"/>
        <charset val="136"/>
      </rPr>
      <t>最大證書
年齡別</t>
    </r>
  </si>
  <si>
    <r>
      <rPr>
        <sz val="12"/>
        <rFont val="細明體"/>
        <family val="3"/>
        <charset val="136"/>
      </rPr>
      <t>男性</t>
    </r>
  </si>
  <si>
    <r>
      <rPr>
        <sz val="12"/>
        <rFont val="細明體"/>
        <family val="3"/>
        <charset val="136"/>
      </rPr>
      <t>女性</t>
    </r>
  </si>
  <si>
    <r>
      <rPr>
        <sz val="12"/>
        <rFont val="細明體"/>
        <family val="3"/>
        <charset val="136"/>
      </rPr>
      <t>合計</t>
    </r>
  </si>
  <si>
    <r>
      <t>20</t>
    </r>
    <r>
      <rPr>
        <sz val="12"/>
        <rFont val="細明體"/>
        <family val="3"/>
        <charset val="136"/>
      </rPr>
      <t>歲以下</t>
    </r>
  </si>
  <si>
    <r>
      <t>21-30</t>
    </r>
    <r>
      <rPr>
        <sz val="12"/>
        <rFont val="細明體"/>
        <family val="3"/>
        <charset val="136"/>
      </rPr>
      <t>歲</t>
    </r>
  </si>
  <si>
    <r>
      <t>31-40</t>
    </r>
    <r>
      <rPr>
        <sz val="12"/>
        <rFont val="細明體"/>
        <family val="3"/>
        <charset val="136"/>
      </rPr>
      <t>歲</t>
    </r>
  </si>
  <si>
    <r>
      <t>41-50</t>
    </r>
    <r>
      <rPr>
        <sz val="12"/>
        <rFont val="細明體"/>
        <family val="3"/>
        <charset val="136"/>
      </rPr>
      <t>歲</t>
    </r>
  </si>
  <si>
    <r>
      <t>51-60</t>
    </r>
    <r>
      <rPr>
        <sz val="12"/>
        <rFont val="細明體"/>
        <family val="3"/>
        <charset val="136"/>
      </rPr>
      <t>歲</t>
    </r>
  </si>
  <si>
    <r>
      <t>61-64</t>
    </r>
    <r>
      <rPr>
        <sz val="12"/>
        <rFont val="細明體"/>
        <family val="3"/>
        <charset val="136"/>
      </rPr>
      <t>歲</t>
    </r>
  </si>
  <si>
    <r>
      <t>65</t>
    </r>
    <r>
      <rPr>
        <sz val="12"/>
        <rFont val="細明體"/>
        <family val="3"/>
        <charset val="136"/>
      </rPr>
      <t>歲以上</t>
    </r>
  </si>
  <si>
    <r>
      <rPr>
        <sz val="12"/>
        <rFont val="細明體"/>
        <family val="3"/>
        <charset val="136"/>
      </rPr>
      <t>執業人員年齡別</t>
    </r>
  </si>
  <si>
    <t>執業登記</t>
    <phoneticPr fontId="1" type="noConversion"/>
  </si>
  <si>
    <t>執業率:</t>
  </si>
  <si>
    <t>執業登記:係指於各地方衛生局辦理執業登記之護理人員</t>
  </si>
  <si>
    <t>實發證書:係指衛生福利部歷年來所核發之護理師及護士證書總數</t>
  </si>
  <si>
    <t>最大證書:指同時具有護理師及護士證書者，僅計算護理師證書張數</t>
  </si>
  <si>
    <t>外國籍</t>
    <phoneticPr fontId="2" type="noConversion"/>
  </si>
  <si>
    <t>本國籍</t>
    <phoneticPr fontId="2" type="noConversion"/>
  </si>
  <si>
    <t>總計</t>
  </si>
  <si>
    <t>百分比</t>
    <phoneticPr fontId="1" type="noConversion"/>
  </si>
  <si>
    <t>(扣除65歲以上領照</t>
  </si>
  <si>
    <t>人)</t>
    <phoneticPr fontId="1" type="noConversion"/>
  </si>
  <si>
    <t>護理師</t>
    <phoneticPr fontId="1" type="noConversion"/>
  </si>
  <si>
    <t>護士</t>
    <phoneticPr fontId="1" type="noConversion"/>
  </si>
  <si>
    <t>合計</t>
    <phoneticPr fontId="1" type="noConversion"/>
  </si>
  <si>
    <t>男</t>
    <phoneticPr fontId="1" type="noConversion"/>
  </si>
  <si>
    <t>女</t>
    <phoneticPr fontId="1" type="noConversion"/>
  </si>
  <si>
    <t>百分比</t>
  </si>
  <si>
    <t>台閩地區護理人員統計表(112.04.05)</t>
    <phoneticPr fontId="2" type="noConversion"/>
  </si>
  <si>
    <t>台閩地區護理人員統計表(112.04.05)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</si>
</sst>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_ "/>
    <numFmt numFmtId="178" formatCode="#,##0_);[Red]\(#,##0\)"/>
    <numFmt numFmtId="179" formatCode="0.0%"/>
  </numFmts>
  <fonts count="12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8"/>
      <name val="新細明體"/>
      <family val="1"/>
      <charset val="136"/>
    </font>
    <font>
      <sz val="12"/>
      <name val="Times New Roman"/>
      <family val="1"/>
    </font>
    <font>
      <sz val="11"/>
      <name val="新細明體"/>
      <family val="1"/>
      <charset val="136"/>
    </font>
    <font>
      <sz val="12"/>
      <name val="細明體"/>
      <family val="3"/>
      <charset val="136"/>
    </font>
    <font>
      <sz val="14"/>
      <name val="新細明體"/>
      <family val="1"/>
      <charset val="136"/>
      <scheme val="minor"/>
    </font>
    <font>
      <b/>
      <sz val="2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4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6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distributed"/>
    </xf>
    <xf numFmtId="0" fontId="6" fillId="0" borderId="5" xfId="0" applyFont="1" applyBorder="1" applyAlignment="1">
      <alignment horizontal="center" vertical="distributed"/>
    </xf>
    <xf numFmtId="0" fontId="0" fillId="0" borderId="4" xfId="0" applyBorder="1"/>
    <xf numFmtId="0" fontId="6" fillId="0" borderId="7" xfId="0" applyFont="1" applyBorder="1" applyAlignment="1">
      <alignment horizontal="left" vertical="distributed"/>
    </xf>
    <xf numFmtId="0" fontId="0" fillId="0" borderId="0" xfId="0" applyAlignment="1">
      <alignment wrapText="1"/>
    </xf>
    <xf numFmtId="0" fontId="6" fillId="0" borderId="4" xfId="0" applyFont="1" applyBorder="1" applyAlignment="1">
      <alignment horizontal="center" vertical="distributed"/>
    </xf>
    <xf numFmtId="0" fontId="6" fillId="0" borderId="5" xfId="0" applyFont="1" applyBorder="1" applyAlignment="1">
      <alignment horizontal="center" vertical="distributed"/>
    </xf>
    <xf numFmtId="0" fontId="6" fillId="0" borderId="3" xfId="0" applyFont="1" applyBorder="1" applyAlignment="1">
      <alignment horizontal="center" vertical="distributed"/>
    </xf>
    <xf numFmtId="0" fontId="4" fillId="0" borderId="0" xfId="0" applyFont="1" applyFill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justify"/>
    </xf>
    <xf numFmtId="0" fontId="6" fillId="0" borderId="12" xfId="0" applyFont="1" applyBorder="1" applyAlignment="1">
      <alignment horizontal="center" vertical="justify"/>
    </xf>
    <xf numFmtId="0" fontId="6" fillId="0" borderId="13" xfId="0" applyFont="1" applyBorder="1" applyAlignment="1">
      <alignment horizontal="center" vertical="distributed"/>
    </xf>
    <xf numFmtId="0" fontId="6" fillId="0" borderId="14" xfId="0" applyFont="1" applyBorder="1" applyAlignment="1">
      <alignment horizontal="center" vertical="distributed"/>
    </xf>
    <xf numFmtId="0" fontId="5" fillId="0" borderId="1" xfId="0" applyFont="1" applyBorder="1" applyAlignment="1">
      <alignment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justify"/>
    </xf>
    <xf numFmtId="0" fontId="5" fillId="0" borderId="11" xfId="0" applyFont="1" applyBorder="1" applyAlignment="1">
      <alignment horizontal="center" vertical="justify"/>
    </xf>
    <xf numFmtId="0" fontId="5" fillId="0" borderId="12" xfId="0" applyFont="1" applyBorder="1" applyAlignment="1">
      <alignment horizontal="center" vertical="justify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distributed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distributed"/>
    </xf>
    <xf numFmtId="0" fontId="5" fillId="0" borderId="13" xfId="0" applyFont="1" applyBorder="1" applyAlignment="1">
      <alignment horizontal="center" vertical="distributed"/>
    </xf>
    <xf numFmtId="0" fontId="5" fillId="0" borderId="14" xfId="0" applyFont="1" applyBorder="1" applyAlignment="1">
      <alignment horizontal="center" vertical="distributed"/>
    </xf>
    <xf numFmtId="0" fontId="5" fillId="0" borderId="5" xfId="0" applyFont="1" applyBorder="1" applyAlignment="1">
      <alignment horizontal="center" vertical="distributed"/>
    </xf>
    <xf numFmtId="0" fontId="5" fillId="0" borderId="7" xfId="0" applyFont="1" applyBorder="1" applyAlignment="1">
      <alignment horizontal="left" vertical="distributed" wrapText="1"/>
    </xf>
    <xf numFmtId="0" fontId="5" fillId="0" borderId="3" xfId="0" applyFont="1" applyBorder="1" applyAlignment="1">
      <alignment horizontal="center" vertical="distributed"/>
    </xf>
    <xf numFmtId="0" fontId="5" fillId="0" borderId="4" xfId="0" applyFont="1" applyBorder="1" applyAlignment="1">
      <alignment horizontal="center" vertical="distributed"/>
    </xf>
    <xf numFmtId="0" fontId="5" fillId="0" borderId="5" xfId="0" applyFont="1" applyBorder="1" applyAlignment="1">
      <alignment horizontal="center" vertical="distributed"/>
    </xf>
    <xf numFmtId="0" fontId="5" fillId="0" borderId="6" xfId="0" applyFont="1" applyBorder="1" applyAlignment="1">
      <alignment horizontal="center" vertical="distributed"/>
    </xf>
    <xf numFmtId="0" fontId="5" fillId="0" borderId="4" xfId="0" applyFont="1" applyBorder="1" applyAlignment="1">
      <alignment wrapText="1"/>
    </xf>
    <xf numFmtId="177" fontId="5" fillId="0" borderId="4" xfId="0" applyNumberFormat="1" applyFont="1" applyBorder="1"/>
    <xf numFmtId="0" fontId="8" fillId="0" borderId="0" xfId="0" applyFont="1"/>
    <xf numFmtId="0" fontId="9" fillId="2" borderId="15" xfId="0" applyFont="1" applyFill="1" applyBorder="1" applyAlignment="1">
      <alignment vertical="center" textRotation="255"/>
    </xf>
    <xf numFmtId="0" fontId="0" fillId="0" borderId="15" xfId="0" applyBorder="1"/>
    <xf numFmtId="0" fontId="10" fillId="3" borderId="15" xfId="0" applyFont="1" applyFill="1" applyBorder="1"/>
    <xf numFmtId="0" fontId="0" fillId="3" borderId="15" xfId="0" applyFill="1" applyBorder="1"/>
    <xf numFmtId="0" fontId="11" fillId="4" borderId="0" xfId="0" applyFont="1" applyFill="1"/>
    <xf numFmtId="0" fontId="11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177" fontId="11" fillId="5" borderId="16" xfId="0" applyNumberFormat="1" applyFont="1" applyFill="1" applyBorder="1" applyAlignment="1">
      <alignment horizontal="center"/>
    </xf>
    <xf numFmtId="0" fontId="11" fillId="5" borderId="16" xfId="0" applyFont="1" applyFill="1" applyBorder="1" applyAlignment="1">
      <alignment horizontal="center"/>
    </xf>
    <xf numFmtId="178" fontId="11" fillId="2" borderId="16" xfId="0" applyNumberFormat="1" applyFont="1" applyFill="1" applyBorder="1" applyAlignment="1">
      <alignment horizontal="center"/>
    </xf>
    <xf numFmtId="178" fontId="11" fillId="5" borderId="16" xfId="0" applyNumberFormat="1" applyFont="1" applyFill="1" applyBorder="1" applyAlignment="1">
      <alignment horizontal="center"/>
    </xf>
    <xf numFmtId="178" fontId="11" fillId="3" borderId="16" xfId="0" applyNumberFormat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179" fontId="11" fillId="3" borderId="4" xfId="0" applyNumberFormat="1" applyFont="1" applyFill="1" applyBorder="1"/>
    <xf numFmtId="0" fontId="11" fillId="0" borderId="4" xfId="0" applyFont="1" applyBorder="1"/>
    <xf numFmtId="0" fontId="0" fillId="0" borderId="0" xfId="0" applyAlignment="1">
      <alignment horizontal="center"/>
    </xf>
    <xf numFmtId="0" fontId="0" fillId="5" borderId="4" xfId="0" applyFill="1" applyBorder="1"/>
    <xf numFmtId="0" fontId="0" fillId="3" borderId="4" xfId="0" applyFill="1" applyBorder="1"/>
    <xf numFmtId="179" fontId="11" fillId="4" borderId="0" xfId="0" applyNumberFormat="1" applyFont="1" applyFill="1"/>
    <xf numFmtId="0" fontId="0" fillId="4" borderId="0" xfId="0" applyFill="1"/>
    <xf numFmtId="179" fontId="11" fillId="0" borderId="0" xfId="0" applyNumberFormat="1" applyFont="1"/>
    <xf numFmtId="177" fontId="11" fillId="0" borderId="0" xfId="0" applyNumberFormat="1" applyFont="1"/>
    <xf numFmtId="0" fontId="11" fillId="6" borderId="4" xfId="0" applyFont="1" applyFill="1" applyBorder="1" applyAlignment="1">
      <alignment horizontal="center"/>
    </xf>
    <xf numFmtId="177" fontId="11" fillId="6" borderId="4" xfId="0" applyNumberFormat="1" applyFont="1" applyFill="1" applyBorder="1" applyAlignment="1">
      <alignment horizontal="center"/>
    </xf>
    <xf numFmtId="177" fontId="11" fillId="3" borderId="4" xfId="0" applyNumberFormat="1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 vertical="distributed"/>
    </xf>
    <xf numFmtId="177" fontId="11" fillId="3" borderId="4" xfId="0" applyNumberFormat="1" applyFont="1" applyFill="1" applyBorder="1"/>
    <xf numFmtId="179" fontId="11" fillId="0" borderId="4" xfId="0" applyNumberFormat="1" applyFont="1" applyBorder="1"/>
    <xf numFmtId="0" fontId="0" fillId="0" borderId="1" xfId="0" applyFont="1" applyBorder="1" applyAlignment="1"/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justify"/>
    </xf>
    <xf numFmtId="0" fontId="0" fillId="0" borderId="11" xfId="0" applyFont="1" applyBorder="1" applyAlignment="1">
      <alignment horizontal="center" vertical="justify"/>
    </xf>
    <xf numFmtId="177" fontId="0" fillId="5" borderId="16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distributed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vertical="distributed"/>
    </xf>
    <xf numFmtId="0" fontId="0" fillId="5" borderId="16" xfId="0" applyFont="1" applyFill="1" applyBorder="1" applyAlignment="1">
      <alignment horizontal="center"/>
    </xf>
    <xf numFmtId="0" fontId="0" fillId="0" borderId="7" xfId="0" applyFont="1" applyBorder="1" applyAlignment="1">
      <alignment horizontal="left" vertical="distributed"/>
    </xf>
    <xf numFmtId="0" fontId="0" fillId="0" borderId="3" xfId="0" applyFont="1" applyBorder="1" applyAlignment="1">
      <alignment horizontal="center" vertical="distributed"/>
    </xf>
    <xf numFmtId="0" fontId="0" fillId="0" borderId="4" xfId="0" applyFont="1" applyBorder="1" applyAlignment="1">
      <alignment horizontal="center" vertical="distributed"/>
    </xf>
    <xf numFmtId="0" fontId="0" fillId="0" borderId="6" xfId="0" applyFont="1" applyBorder="1" applyAlignment="1">
      <alignment horizontal="center" vertical="distributed"/>
    </xf>
    <xf numFmtId="0" fontId="0" fillId="0" borderId="4" xfId="0" applyFont="1" applyBorder="1"/>
    <xf numFmtId="177" fontId="0" fillId="0" borderId="4" xfId="0" applyNumberFormat="1" applyFont="1" applyBorder="1"/>
    <xf numFmtId="178" fontId="0" fillId="2" borderId="16" xfId="0" applyNumberFormat="1" applyFont="1" applyFill="1" applyBorder="1" applyAlignment="1">
      <alignment horizontal="center"/>
    </xf>
    <xf numFmtId="0" fontId="0" fillId="5" borderId="4" xfId="0" applyFont="1" applyFill="1" applyBorder="1"/>
    <xf numFmtId="177" fontId="0" fillId="5" borderId="4" xfId="0" applyNumberFormat="1" applyFont="1" applyFill="1" applyBorder="1"/>
    <xf numFmtId="178" fontId="0" fillId="5" borderId="16" xfId="0" applyNumberFormat="1" applyFont="1" applyFill="1" applyBorder="1" applyAlignment="1">
      <alignment horizontal="center"/>
    </xf>
    <xf numFmtId="0" fontId="0" fillId="3" borderId="4" xfId="0" applyFont="1" applyFill="1" applyBorder="1"/>
    <xf numFmtId="177" fontId="0" fillId="3" borderId="4" xfId="0" applyNumberFormat="1" applyFont="1" applyFill="1" applyBorder="1"/>
    <xf numFmtId="178" fontId="0" fillId="3" borderId="16" xfId="0" applyNumberFormat="1" applyFont="1" applyFill="1" applyBorder="1" applyAlignment="1">
      <alignment horizontal="center"/>
    </xf>
    <xf numFmtId="177" fontId="0" fillId="0" borderId="4" xfId="0" applyNumberFormat="1" applyBorder="1" applyAlignment="1">
      <alignment horizontal="center"/>
    </xf>
    <xf numFmtId="177" fontId="0" fillId="5" borderId="4" xfId="0" applyNumberFormat="1" applyFill="1" applyBorder="1" applyAlignment="1">
      <alignment horizontal="center"/>
    </xf>
    <xf numFmtId="177" fontId="0" fillId="3" borderId="4" xfId="0" applyNumberFormat="1" applyFill="1" applyBorder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zoomScale="75" workbookViewId="0">
      <selection activeCell="AC9" sqref="AC9"/>
    </sheetView>
  </sheetViews>
  <sheetFormatPr defaultRowHeight="16.2" x14ac:dyDescent="0.3"/>
  <cols>
    <col min="1" max="1" width="16.5546875" style="7" customWidth="1"/>
    <col min="2" max="2" width="7.88671875" customWidth="1"/>
    <col min="3" max="3" width="8.77734375" customWidth="1"/>
    <col min="4" max="4" width="9.109375" customWidth="1"/>
    <col min="5" max="5" width="7.109375" customWidth="1"/>
    <col min="6" max="6" width="7.77734375" customWidth="1"/>
    <col min="7" max="7" width="7.33203125" customWidth="1"/>
    <col min="8" max="10" width="5.88671875" customWidth="1"/>
    <col min="11" max="11" width="6.33203125" customWidth="1"/>
    <col min="12" max="13" width="6.44140625" customWidth="1"/>
    <col min="14" max="25" width="6.21875" customWidth="1"/>
  </cols>
  <sheetData>
    <row r="1" spans="1:25" ht="24.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2"/>
    </row>
    <row r="2" spans="1:25" ht="35.4" customHeight="1" thickBot="1" x14ac:dyDescent="0.5">
      <c r="A2" s="13" t="s">
        <v>69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16.8" thickTop="1" x14ac:dyDescent="0.3">
      <c r="A3" s="20"/>
      <c r="B3" s="21" t="s">
        <v>33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23" t="s">
        <v>34</v>
      </c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</row>
    <row r="4" spans="1:25" x14ac:dyDescent="0.3">
      <c r="A4" s="26"/>
      <c r="B4" s="27" t="s">
        <v>35</v>
      </c>
      <c r="C4" s="28"/>
      <c r="D4" s="28"/>
      <c r="E4" s="29" t="s">
        <v>36</v>
      </c>
      <c r="F4" s="29"/>
      <c r="G4" s="29"/>
      <c r="H4" s="30" t="s">
        <v>37</v>
      </c>
      <c r="I4" s="31"/>
      <c r="J4" s="27"/>
      <c r="K4" s="29" t="s">
        <v>38</v>
      </c>
      <c r="L4" s="29"/>
      <c r="M4" s="32"/>
      <c r="N4" s="27" t="s">
        <v>35</v>
      </c>
      <c r="O4" s="28"/>
      <c r="P4" s="28"/>
      <c r="Q4" s="29" t="s">
        <v>36</v>
      </c>
      <c r="R4" s="29"/>
      <c r="S4" s="29"/>
      <c r="T4" s="30" t="s">
        <v>37</v>
      </c>
      <c r="U4" s="31"/>
      <c r="V4" s="27"/>
      <c r="W4" s="30" t="s">
        <v>38</v>
      </c>
      <c r="X4" s="31"/>
      <c r="Y4" s="27"/>
    </row>
    <row r="5" spans="1:25" ht="32.4" x14ac:dyDescent="0.3">
      <c r="A5" s="33" t="s">
        <v>39</v>
      </c>
      <c r="B5" s="34" t="s">
        <v>40</v>
      </c>
      <c r="C5" s="35" t="s">
        <v>41</v>
      </c>
      <c r="D5" s="35" t="s">
        <v>42</v>
      </c>
      <c r="E5" s="35" t="s">
        <v>40</v>
      </c>
      <c r="F5" s="35" t="s">
        <v>41</v>
      </c>
      <c r="G5" s="35" t="s">
        <v>42</v>
      </c>
      <c r="H5" s="35" t="s">
        <v>40</v>
      </c>
      <c r="I5" s="35" t="s">
        <v>41</v>
      </c>
      <c r="J5" s="36" t="s">
        <v>42</v>
      </c>
      <c r="K5" s="35" t="s">
        <v>40</v>
      </c>
      <c r="L5" s="35" t="s">
        <v>41</v>
      </c>
      <c r="M5" s="36" t="s">
        <v>42</v>
      </c>
      <c r="N5" s="37" t="s">
        <v>40</v>
      </c>
      <c r="O5" s="35" t="s">
        <v>41</v>
      </c>
      <c r="P5" s="35" t="s">
        <v>42</v>
      </c>
      <c r="Q5" s="35" t="s">
        <v>40</v>
      </c>
      <c r="R5" s="35" t="s">
        <v>41</v>
      </c>
      <c r="S5" s="35" t="s">
        <v>42</v>
      </c>
      <c r="T5" s="35" t="s">
        <v>40</v>
      </c>
      <c r="U5" s="35" t="s">
        <v>41</v>
      </c>
      <c r="V5" s="35" t="s">
        <v>42</v>
      </c>
      <c r="W5" s="35" t="s">
        <v>40</v>
      </c>
      <c r="X5" s="35" t="s">
        <v>41</v>
      </c>
      <c r="Y5" s="35" t="s">
        <v>42</v>
      </c>
    </row>
    <row r="6" spans="1:25" x14ac:dyDescent="0.3">
      <c r="A6" s="38" t="s">
        <v>43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39">
        <v>0</v>
      </c>
      <c r="T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</row>
    <row r="7" spans="1:25" x14ac:dyDescent="0.3">
      <c r="A7" s="38" t="s">
        <v>44</v>
      </c>
      <c r="B7" s="39">
        <v>6443</v>
      </c>
      <c r="C7" s="39">
        <v>65827</v>
      </c>
      <c r="D7" s="39">
        <v>72270</v>
      </c>
      <c r="E7" s="39">
        <v>2</v>
      </c>
      <c r="F7" s="39">
        <v>78</v>
      </c>
      <c r="G7" s="39">
        <v>80</v>
      </c>
      <c r="H7" s="39">
        <v>0</v>
      </c>
      <c r="I7" s="39">
        <v>4</v>
      </c>
      <c r="J7" s="39">
        <v>4</v>
      </c>
      <c r="K7" s="39">
        <v>0</v>
      </c>
      <c r="L7" s="39">
        <v>0</v>
      </c>
      <c r="M7" s="39">
        <v>0</v>
      </c>
      <c r="N7" s="39">
        <v>68</v>
      </c>
      <c r="O7" s="39">
        <v>165</v>
      </c>
      <c r="P7" s="39">
        <v>233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39">
        <v>0</v>
      </c>
      <c r="W7" s="39">
        <v>0</v>
      </c>
      <c r="X7" s="39">
        <v>0</v>
      </c>
      <c r="Y7" s="39">
        <v>0</v>
      </c>
    </row>
    <row r="8" spans="1:25" x14ac:dyDescent="0.3">
      <c r="A8" s="38" t="s">
        <v>45</v>
      </c>
      <c r="B8" s="39">
        <v>2577</v>
      </c>
      <c r="C8" s="39">
        <v>66470</v>
      </c>
      <c r="D8" s="39">
        <v>69047</v>
      </c>
      <c r="E8" s="39">
        <v>90</v>
      </c>
      <c r="F8" s="39">
        <v>8727</v>
      </c>
      <c r="G8" s="39">
        <v>8817</v>
      </c>
      <c r="H8" s="39">
        <v>0</v>
      </c>
      <c r="I8" s="39">
        <v>4</v>
      </c>
      <c r="J8" s="39">
        <v>4</v>
      </c>
      <c r="K8" s="39">
        <v>0</v>
      </c>
      <c r="L8" s="39">
        <v>1</v>
      </c>
      <c r="M8" s="39">
        <v>1</v>
      </c>
      <c r="N8" s="39">
        <v>26</v>
      </c>
      <c r="O8" s="39">
        <v>65</v>
      </c>
      <c r="P8" s="39">
        <v>91</v>
      </c>
      <c r="Q8" s="39">
        <v>0</v>
      </c>
      <c r="R8" s="39">
        <v>2</v>
      </c>
      <c r="S8" s="39">
        <v>2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</row>
    <row r="9" spans="1:25" x14ac:dyDescent="0.3">
      <c r="A9" s="38" t="s">
        <v>46</v>
      </c>
      <c r="B9" s="39">
        <v>978</v>
      </c>
      <c r="C9" s="39">
        <v>69024</v>
      </c>
      <c r="D9" s="39">
        <v>70002</v>
      </c>
      <c r="E9" s="39">
        <v>187</v>
      </c>
      <c r="F9" s="39">
        <v>17252</v>
      </c>
      <c r="G9" s="39">
        <v>17439</v>
      </c>
      <c r="H9" s="39">
        <v>0</v>
      </c>
      <c r="I9" s="39">
        <v>0</v>
      </c>
      <c r="J9" s="39">
        <v>0</v>
      </c>
      <c r="K9" s="39">
        <v>0</v>
      </c>
      <c r="L9" s="39">
        <v>18</v>
      </c>
      <c r="M9" s="39">
        <v>18</v>
      </c>
      <c r="N9" s="39">
        <v>0</v>
      </c>
      <c r="O9" s="39">
        <v>60</v>
      </c>
      <c r="P9" s="39">
        <v>60</v>
      </c>
      <c r="Q9" s="39">
        <v>0</v>
      </c>
      <c r="R9" s="39">
        <v>56</v>
      </c>
      <c r="S9" s="39">
        <v>56</v>
      </c>
      <c r="T9" s="39">
        <v>0</v>
      </c>
      <c r="U9" s="39">
        <v>0</v>
      </c>
      <c r="V9" s="39">
        <v>0</v>
      </c>
      <c r="W9" s="39">
        <v>0</v>
      </c>
      <c r="X9" s="39">
        <v>1</v>
      </c>
      <c r="Y9" s="39">
        <v>1</v>
      </c>
    </row>
    <row r="10" spans="1:25" x14ac:dyDescent="0.3">
      <c r="A10" s="38" t="s">
        <v>47</v>
      </c>
      <c r="B10" s="39">
        <v>363</v>
      </c>
      <c r="C10" s="39">
        <v>33800</v>
      </c>
      <c r="D10" s="39">
        <v>34163</v>
      </c>
      <c r="E10" s="39">
        <v>38</v>
      </c>
      <c r="F10" s="39">
        <v>9271</v>
      </c>
      <c r="G10" s="39">
        <v>9309</v>
      </c>
      <c r="H10" s="39">
        <v>0</v>
      </c>
      <c r="I10" s="39">
        <v>1</v>
      </c>
      <c r="J10" s="39">
        <v>1</v>
      </c>
      <c r="K10" s="39">
        <v>0</v>
      </c>
      <c r="L10" s="39">
        <v>274</v>
      </c>
      <c r="M10" s="39">
        <v>274</v>
      </c>
      <c r="N10" s="39">
        <v>0</v>
      </c>
      <c r="O10" s="39">
        <v>51</v>
      </c>
      <c r="P10" s="39">
        <v>51</v>
      </c>
      <c r="Q10" s="39">
        <v>0</v>
      </c>
      <c r="R10" s="39">
        <v>17</v>
      </c>
      <c r="S10" s="39">
        <v>17</v>
      </c>
      <c r="T10" s="39">
        <v>0</v>
      </c>
      <c r="U10" s="39">
        <v>1</v>
      </c>
      <c r="V10" s="39">
        <v>1</v>
      </c>
      <c r="W10" s="39">
        <v>0</v>
      </c>
      <c r="X10" s="39">
        <v>0</v>
      </c>
      <c r="Y10" s="39">
        <v>0</v>
      </c>
    </row>
    <row r="11" spans="1:25" x14ac:dyDescent="0.3">
      <c r="A11" s="38" t="s">
        <v>48</v>
      </c>
      <c r="B11" s="39">
        <v>7</v>
      </c>
      <c r="C11" s="39">
        <v>5426</v>
      </c>
      <c r="D11" s="39">
        <v>5433</v>
      </c>
      <c r="E11" s="39">
        <v>1</v>
      </c>
      <c r="F11" s="39">
        <v>5105</v>
      </c>
      <c r="G11" s="39">
        <v>5106</v>
      </c>
      <c r="H11" s="39">
        <v>0</v>
      </c>
      <c r="I11" s="39">
        <v>0</v>
      </c>
      <c r="J11" s="39">
        <v>0</v>
      </c>
      <c r="K11" s="39">
        <v>0</v>
      </c>
      <c r="L11" s="39">
        <v>331</v>
      </c>
      <c r="M11" s="39">
        <v>331</v>
      </c>
      <c r="N11" s="39">
        <v>0</v>
      </c>
      <c r="O11" s="39">
        <v>3</v>
      </c>
      <c r="P11" s="39">
        <v>3</v>
      </c>
      <c r="Q11" s="39">
        <v>0</v>
      </c>
      <c r="R11" s="39">
        <v>2</v>
      </c>
      <c r="S11" s="39">
        <v>2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</row>
    <row r="12" spans="1:25" x14ac:dyDescent="0.3">
      <c r="A12" s="38" t="s">
        <v>49</v>
      </c>
      <c r="B12" s="39">
        <v>10</v>
      </c>
      <c r="C12" s="39">
        <v>8390</v>
      </c>
      <c r="D12" s="39">
        <v>8400</v>
      </c>
      <c r="E12" s="39">
        <v>64</v>
      </c>
      <c r="F12" s="39">
        <v>13873</v>
      </c>
      <c r="G12" s="39">
        <v>13937</v>
      </c>
      <c r="H12" s="39">
        <v>0</v>
      </c>
      <c r="I12" s="39">
        <v>3</v>
      </c>
      <c r="J12" s="39">
        <v>3</v>
      </c>
      <c r="K12" s="39">
        <v>0</v>
      </c>
      <c r="L12" s="39">
        <v>2835</v>
      </c>
      <c r="M12" s="39">
        <v>2835</v>
      </c>
      <c r="N12" s="39">
        <v>0</v>
      </c>
      <c r="O12" s="39">
        <v>19</v>
      </c>
      <c r="P12" s="39">
        <v>19</v>
      </c>
      <c r="Q12" s="39">
        <v>2</v>
      </c>
      <c r="R12" s="39">
        <v>101</v>
      </c>
      <c r="S12" s="39">
        <v>103</v>
      </c>
      <c r="T12" s="39">
        <v>0</v>
      </c>
      <c r="U12" s="39">
        <v>0</v>
      </c>
      <c r="V12" s="39">
        <v>0</v>
      </c>
      <c r="W12" s="39">
        <v>0</v>
      </c>
      <c r="X12" s="39">
        <v>5</v>
      </c>
      <c r="Y12" s="39">
        <v>5</v>
      </c>
    </row>
    <row r="13" spans="1:25" x14ac:dyDescent="0.3">
      <c r="A13" s="38" t="s">
        <v>42</v>
      </c>
      <c r="B13" s="39">
        <v>10378</v>
      </c>
      <c r="C13" s="39">
        <v>248937</v>
      </c>
      <c r="D13" s="39">
        <v>259315</v>
      </c>
      <c r="E13" s="39">
        <v>382</v>
      </c>
      <c r="F13" s="39">
        <v>54306</v>
      </c>
      <c r="G13" s="39">
        <v>54688</v>
      </c>
      <c r="H13" s="39">
        <v>0</v>
      </c>
      <c r="I13" s="39">
        <v>12</v>
      </c>
      <c r="J13" s="39">
        <v>12</v>
      </c>
      <c r="K13" s="39">
        <v>0</v>
      </c>
      <c r="L13" s="39">
        <v>3459</v>
      </c>
      <c r="M13" s="39">
        <v>3459</v>
      </c>
      <c r="N13" s="39">
        <v>94</v>
      </c>
      <c r="O13" s="39">
        <v>363</v>
      </c>
      <c r="P13" s="39">
        <v>457</v>
      </c>
      <c r="Q13" s="39">
        <v>2</v>
      </c>
      <c r="R13" s="39">
        <v>178</v>
      </c>
      <c r="S13" s="39">
        <v>180</v>
      </c>
      <c r="T13" s="39">
        <v>0</v>
      </c>
      <c r="U13" s="39">
        <v>1</v>
      </c>
      <c r="V13" s="39">
        <v>1</v>
      </c>
      <c r="W13" s="39">
        <v>0</v>
      </c>
      <c r="X13" s="39">
        <v>6</v>
      </c>
      <c r="Y13" s="39">
        <v>6</v>
      </c>
    </row>
    <row r="14" spans="1:25" x14ac:dyDescent="0.3">
      <c r="A14" s="38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</row>
    <row r="15" spans="1:25" x14ac:dyDescent="0.3">
      <c r="A15" s="38" t="s">
        <v>50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</row>
    <row r="16" spans="1:25" x14ac:dyDescent="0.3">
      <c r="A16" s="38" t="s">
        <v>43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</row>
    <row r="17" spans="1:25" x14ac:dyDescent="0.3">
      <c r="A17" s="38" t="s">
        <v>44</v>
      </c>
      <c r="B17" s="39">
        <v>4639</v>
      </c>
      <c r="C17" s="39">
        <v>50930</v>
      </c>
      <c r="D17" s="39">
        <v>55569</v>
      </c>
      <c r="E17" s="39">
        <v>1</v>
      </c>
      <c r="F17" s="39">
        <v>51</v>
      </c>
      <c r="G17" s="39">
        <v>52</v>
      </c>
      <c r="H17" s="39">
        <v>0</v>
      </c>
      <c r="I17" s="39">
        <v>27</v>
      </c>
      <c r="J17" s="39">
        <v>27</v>
      </c>
      <c r="K17" s="39">
        <v>0</v>
      </c>
      <c r="L17" s="39">
        <v>0</v>
      </c>
      <c r="M17" s="39">
        <v>0</v>
      </c>
      <c r="N17" s="39">
        <v>43</v>
      </c>
      <c r="O17" s="39">
        <v>88</v>
      </c>
      <c r="P17" s="39">
        <v>131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</row>
    <row r="18" spans="1:25" x14ac:dyDescent="0.3">
      <c r="A18" s="38" t="s">
        <v>45</v>
      </c>
      <c r="B18" s="39">
        <v>1840</v>
      </c>
      <c r="C18" s="39">
        <v>45127</v>
      </c>
      <c r="D18" s="39">
        <v>46967</v>
      </c>
      <c r="E18" s="39">
        <v>47</v>
      </c>
      <c r="F18" s="39">
        <v>4385</v>
      </c>
      <c r="G18" s="39">
        <v>4432</v>
      </c>
      <c r="H18" s="39">
        <v>1</v>
      </c>
      <c r="I18" s="39">
        <v>32</v>
      </c>
      <c r="J18" s="39">
        <v>33</v>
      </c>
      <c r="K18" s="39">
        <v>0</v>
      </c>
      <c r="L18" s="39">
        <v>2</v>
      </c>
      <c r="M18" s="39">
        <v>2</v>
      </c>
      <c r="N18" s="39">
        <v>9</v>
      </c>
      <c r="O18" s="39">
        <v>11</v>
      </c>
      <c r="P18" s="39">
        <v>20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9">
        <v>0</v>
      </c>
      <c r="Y18" s="39">
        <v>0</v>
      </c>
    </row>
    <row r="19" spans="1:25" x14ac:dyDescent="0.3">
      <c r="A19" s="38" t="s">
        <v>46</v>
      </c>
      <c r="B19" s="39">
        <v>640</v>
      </c>
      <c r="C19" s="39">
        <v>45925</v>
      </c>
      <c r="D19" s="39">
        <v>46565</v>
      </c>
      <c r="E19" s="39">
        <v>87</v>
      </c>
      <c r="F19" s="39">
        <v>7454</v>
      </c>
      <c r="G19" s="39">
        <v>7541</v>
      </c>
      <c r="H19" s="39">
        <v>0</v>
      </c>
      <c r="I19" s="39">
        <v>32</v>
      </c>
      <c r="J19" s="39">
        <v>32</v>
      </c>
      <c r="K19" s="39">
        <v>0</v>
      </c>
      <c r="L19" s="39">
        <v>13</v>
      </c>
      <c r="M19" s="39">
        <v>13</v>
      </c>
      <c r="N19" s="39">
        <v>0</v>
      </c>
      <c r="O19" s="39">
        <v>22</v>
      </c>
      <c r="P19" s="39">
        <v>22</v>
      </c>
      <c r="Q19" s="39">
        <v>0</v>
      </c>
      <c r="R19" s="39">
        <v>5</v>
      </c>
      <c r="S19" s="39">
        <v>5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</row>
    <row r="20" spans="1:25" x14ac:dyDescent="0.3">
      <c r="A20" s="38" t="s">
        <v>47</v>
      </c>
      <c r="B20" s="39">
        <v>217</v>
      </c>
      <c r="C20" s="39">
        <v>16762</v>
      </c>
      <c r="D20" s="39">
        <v>16979</v>
      </c>
      <c r="E20" s="39">
        <v>15</v>
      </c>
      <c r="F20" s="39">
        <v>2845</v>
      </c>
      <c r="G20" s="39">
        <v>2860</v>
      </c>
      <c r="H20" s="39">
        <v>0</v>
      </c>
      <c r="I20" s="39">
        <v>37</v>
      </c>
      <c r="J20" s="39">
        <v>37</v>
      </c>
      <c r="K20" s="39">
        <v>0</v>
      </c>
      <c r="L20" s="39">
        <v>42</v>
      </c>
      <c r="M20" s="39">
        <v>42</v>
      </c>
      <c r="N20" s="39">
        <v>0</v>
      </c>
      <c r="O20" s="39">
        <v>9</v>
      </c>
      <c r="P20" s="39">
        <v>9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</row>
    <row r="21" spans="1:25" x14ac:dyDescent="0.3">
      <c r="A21" s="38" t="s">
        <v>48</v>
      </c>
      <c r="B21" s="39">
        <v>4</v>
      </c>
      <c r="C21" s="39">
        <v>1602</v>
      </c>
      <c r="D21" s="39">
        <v>1606</v>
      </c>
      <c r="E21" s="39">
        <v>0</v>
      </c>
      <c r="F21" s="39">
        <v>1116</v>
      </c>
      <c r="G21" s="39">
        <v>1116</v>
      </c>
      <c r="H21" s="39">
        <v>0</v>
      </c>
      <c r="I21" s="39">
        <v>4</v>
      </c>
      <c r="J21" s="39">
        <v>4</v>
      </c>
      <c r="K21" s="39">
        <v>0</v>
      </c>
      <c r="L21" s="39">
        <v>7</v>
      </c>
      <c r="M21" s="39">
        <v>7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0</v>
      </c>
    </row>
    <row r="22" spans="1:25" x14ac:dyDescent="0.3">
      <c r="A22" s="38" t="s">
        <v>49</v>
      </c>
      <c r="B22" s="39">
        <v>1</v>
      </c>
      <c r="C22" s="39">
        <v>826</v>
      </c>
      <c r="D22" s="39">
        <v>827</v>
      </c>
      <c r="E22" s="39">
        <v>4</v>
      </c>
      <c r="F22" s="39">
        <v>1015</v>
      </c>
      <c r="G22" s="39">
        <v>1019</v>
      </c>
      <c r="H22" s="39">
        <v>0</v>
      </c>
      <c r="I22" s="39">
        <v>7</v>
      </c>
      <c r="J22" s="39">
        <v>7</v>
      </c>
      <c r="K22" s="39">
        <v>0</v>
      </c>
      <c r="L22" s="39">
        <v>41</v>
      </c>
      <c r="M22" s="39">
        <v>41</v>
      </c>
      <c r="N22" s="39">
        <v>0</v>
      </c>
      <c r="O22" s="39">
        <v>1</v>
      </c>
      <c r="P22" s="39">
        <v>1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</row>
    <row r="23" spans="1:25" x14ac:dyDescent="0.3">
      <c r="A23" s="38" t="s">
        <v>42</v>
      </c>
      <c r="B23" s="39">
        <v>7340</v>
      </c>
      <c r="C23" s="39">
        <v>160346</v>
      </c>
      <c r="D23" s="39">
        <v>167686</v>
      </c>
      <c r="E23" s="39">
        <v>150</v>
      </c>
      <c r="F23" s="39">
        <v>15851</v>
      </c>
      <c r="G23" s="39">
        <v>16001</v>
      </c>
      <c r="H23" s="39">
        <v>1</v>
      </c>
      <c r="I23" s="39">
        <v>132</v>
      </c>
      <c r="J23" s="39">
        <v>133</v>
      </c>
      <c r="K23" s="39">
        <v>0</v>
      </c>
      <c r="L23" s="39">
        <v>64</v>
      </c>
      <c r="M23" s="39">
        <v>64</v>
      </c>
      <c r="N23" s="39">
        <v>52</v>
      </c>
      <c r="O23" s="39">
        <v>130</v>
      </c>
      <c r="P23" s="39">
        <v>182</v>
      </c>
      <c r="Q23" s="39">
        <v>0</v>
      </c>
      <c r="R23" s="39">
        <v>5</v>
      </c>
      <c r="S23" s="39">
        <v>5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</row>
  </sheetData>
  <mergeCells count="12">
    <mergeCell ref="Q4:S4"/>
    <mergeCell ref="W4:Y4"/>
    <mergeCell ref="B4:D4"/>
    <mergeCell ref="E4:G4"/>
    <mergeCell ref="K4:M4"/>
    <mergeCell ref="N4:P4"/>
    <mergeCell ref="A1:Y1"/>
    <mergeCell ref="A2:Y2"/>
    <mergeCell ref="B3:M3"/>
    <mergeCell ref="N3:Y3"/>
    <mergeCell ref="H4:J4"/>
    <mergeCell ref="T4:V4"/>
  </mergeCells>
  <phoneticPr fontId="1" type="noConversion"/>
  <pageMargins left="0.25" right="0.25" top="0.75" bottom="0.75" header="0.3" footer="0.3"/>
  <pageSetup paperSize="9" scale="8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zoomScale="70" zoomScaleNormal="70" workbookViewId="0">
      <selection activeCell="I36" sqref="I36"/>
    </sheetView>
  </sheetViews>
  <sheetFormatPr defaultRowHeight="16.2" x14ac:dyDescent="0.3"/>
  <cols>
    <col min="1" max="1" width="8.21875" style="47" customWidth="1"/>
    <col min="2" max="2" width="10.44140625" customWidth="1"/>
    <col min="3" max="11" width="10.77734375" customWidth="1"/>
    <col min="12" max="14" width="11.88671875" customWidth="1"/>
    <col min="15" max="15" width="12.88671875" style="57" customWidth="1"/>
  </cols>
  <sheetData>
    <row r="1" spans="1:15" ht="24.6" x14ac:dyDescent="0.4">
      <c r="A1" s="40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48"/>
    </row>
    <row r="2" spans="1:15" ht="25.2" thickBot="1" x14ac:dyDescent="0.5">
      <c r="A2" s="40"/>
      <c r="B2" s="13" t="s">
        <v>68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48"/>
    </row>
    <row r="3" spans="1:15" ht="16.8" thickTop="1" x14ac:dyDescent="0.3">
      <c r="A3" s="41" t="s">
        <v>51</v>
      </c>
      <c r="B3" s="70"/>
      <c r="C3" s="71" t="s">
        <v>57</v>
      </c>
      <c r="D3" s="71"/>
      <c r="E3" s="71"/>
      <c r="F3" s="71"/>
      <c r="G3" s="71"/>
      <c r="H3" s="71"/>
      <c r="I3" s="72" t="s">
        <v>56</v>
      </c>
      <c r="J3" s="73"/>
      <c r="K3" s="73"/>
      <c r="L3" s="73"/>
      <c r="M3" s="73"/>
      <c r="N3" s="73"/>
      <c r="O3" s="74" t="s">
        <v>58</v>
      </c>
    </row>
    <row r="4" spans="1:15" x14ac:dyDescent="0.3">
      <c r="A4" s="42"/>
      <c r="B4" s="75"/>
      <c r="C4" s="76" t="s">
        <v>1</v>
      </c>
      <c r="D4" s="77"/>
      <c r="E4" s="77"/>
      <c r="F4" s="78" t="s">
        <v>2</v>
      </c>
      <c r="G4" s="78"/>
      <c r="H4" s="78"/>
      <c r="I4" s="76" t="s">
        <v>1</v>
      </c>
      <c r="J4" s="77"/>
      <c r="K4" s="77"/>
      <c r="L4" s="78" t="s">
        <v>2</v>
      </c>
      <c r="M4" s="78"/>
      <c r="N4" s="78"/>
      <c r="O4" s="79"/>
    </row>
    <row r="5" spans="1:15" x14ac:dyDescent="0.3">
      <c r="A5" s="42"/>
      <c r="B5" s="80" t="s">
        <v>8</v>
      </c>
      <c r="C5" s="81" t="s">
        <v>5</v>
      </c>
      <c r="D5" s="82" t="s">
        <v>6</v>
      </c>
      <c r="E5" s="82" t="s">
        <v>7</v>
      </c>
      <c r="F5" s="82" t="s">
        <v>5</v>
      </c>
      <c r="G5" s="82" t="s">
        <v>6</v>
      </c>
      <c r="H5" s="82" t="s">
        <v>7</v>
      </c>
      <c r="I5" s="83" t="s">
        <v>5</v>
      </c>
      <c r="J5" s="82" t="s">
        <v>6</v>
      </c>
      <c r="K5" s="82" t="s">
        <v>7</v>
      </c>
      <c r="L5" s="82" t="s">
        <v>5</v>
      </c>
      <c r="M5" s="82" t="s">
        <v>6</v>
      </c>
      <c r="N5" s="82" t="s">
        <v>7</v>
      </c>
      <c r="O5" s="79"/>
    </row>
    <row r="6" spans="1:15" x14ac:dyDescent="0.3">
      <c r="A6" s="42"/>
      <c r="B6" s="84" t="s">
        <v>9</v>
      </c>
      <c r="C6" s="85">
        <v>1309</v>
      </c>
      <c r="D6" s="85">
        <v>27832</v>
      </c>
      <c r="E6" s="85">
        <v>29141</v>
      </c>
      <c r="F6" s="85">
        <v>11</v>
      </c>
      <c r="G6" s="85">
        <v>2012</v>
      </c>
      <c r="H6" s="85">
        <v>2023</v>
      </c>
      <c r="I6" s="85">
        <v>8</v>
      </c>
      <c r="J6" s="85">
        <v>36</v>
      </c>
      <c r="K6" s="85">
        <v>44</v>
      </c>
      <c r="L6" s="85">
        <v>0</v>
      </c>
      <c r="M6" s="85">
        <v>1</v>
      </c>
      <c r="N6" s="85">
        <v>1</v>
      </c>
      <c r="O6" s="86">
        <f>E6+H6+K6+N6</f>
        <v>31209</v>
      </c>
    </row>
    <row r="7" spans="1:15" x14ac:dyDescent="0.3">
      <c r="A7" s="42"/>
      <c r="B7" s="84" t="s">
        <v>10</v>
      </c>
      <c r="C7" s="85">
        <v>1100</v>
      </c>
      <c r="D7" s="85">
        <v>21417</v>
      </c>
      <c r="E7" s="85">
        <v>22517</v>
      </c>
      <c r="F7" s="85">
        <v>24</v>
      </c>
      <c r="G7" s="85">
        <v>1618</v>
      </c>
      <c r="H7" s="85">
        <v>1642</v>
      </c>
      <c r="I7" s="85">
        <v>14</v>
      </c>
      <c r="J7" s="85">
        <v>21</v>
      </c>
      <c r="K7" s="85">
        <v>35</v>
      </c>
      <c r="L7" s="85">
        <v>0</v>
      </c>
      <c r="M7" s="85">
        <v>0</v>
      </c>
      <c r="N7" s="85">
        <v>0</v>
      </c>
      <c r="O7" s="86">
        <f t="shared" ref="O7:O30" si="0">E7+H7+K7+N7</f>
        <v>24194</v>
      </c>
    </row>
    <row r="8" spans="1:15" x14ac:dyDescent="0.3">
      <c r="A8" s="42"/>
      <c r="B8" s="84" t="s">
        <v>11</v>
      </c>
      <c r="C8" s="85">
        <v>648</v>
      </c>
      <c r="D8" s="85">
        <v>13967</v>
      </c>
      <c r="E8" s="85">
        <v>14615</v>
      </c>
      <c r="F8" s="85">
        <v>6</v>
      </c>
      <c r="G8" s="85">
        <v>1509</v>
      </c>
      <c r="H8" s="85">
        <v>1515</v>
      </c>
      <c r="I8" s="85">
        <v>2</v>
      </c>
      <c r="J8" s="85">
        <v>5</v>
      </c>
      <c r="K8" s="85">
        <v>7</v>
      </c>
      <c r="L8" s="85">
        <v>0</v>
      </c>
      <c r="M8" s="85">
        <v>1</v>
      </c>
      <c r="N8" s="85">
        <v>1</v>
      </c>
      <c r="O8" s="86">
        <f t="shared" si="0"/>
        <v>16138</v>
      </c>
    </row>
    <row r="9" spans="1:15" x14ac:dyDescent="0.3">
      <c r="A9" s="42"/>
      <c r="B9" s="84" t="s">
        <v>12</v>
      </c>
      <c r="C9" s="85">
        <v>754</v>
      </c>
      <c r="D9" s="85">
        <v>21170</v>
      </c>
      <c r="E9" s="85">
        <v>21924</v>
      </c>
      <c r="F9" s="85">
        <v>14</v>
      </c>
      <c r="G9" s="85">
        <v>2378</v>
      </c>
      <c r="H9" s="85">
        <v>2392</v>
      </c>
      <c r="I9" s="85">
        <v>3</v>
      </c>
      <c r="J9" s="85">
        <v>11</v>
      </c>
      <c r="K9" s="85">
        <v>14</v>
      </c>
      <c r="L9" s="85">
        <v>0</v>
      </c>
      <c r="M9" s="85">
        <v>0</v>
      </c>
      <c r="N9" s="85">
        <v>0</v>
      </c>
      <c r="O9" s="86">
        <f t="shared" si="0"/>
        <v>24330</v>
      </c>
    </row>
    <row r="10" spans="1:15" x14ac:dyDescent="0.3">
      <c r="A10" s="42"/>
      <c r="B10" s="84" t="s">
        <v>13</v>
      </c>
      <c r="C10" s="85">
        <v>99</v>
      </c>
      <c r="D10" s="85">
        <v>2001</v>
      </c>
      <c r="E10" s="85">
        <v>2100</v>
      </c>
      <c r="F10" s="85">
        <v>1</v>
      </c>
      <c r="G10" s="85">
        <v>229</v>
      </c>
      <c r="H10" s="85">
        <v>230</v>
      </c>
      <c r="I10" s="85">
        <v>0</v>
      </c>
      <c r="J10" s="85">
        <v>1</v>
      </c>
      <c r="K10" s="85">
        <v>1</v>
      </c>
      <c r="L10" s="85">
        <v>0</v>
      </c>
      <c r="M10" s="85">
        <v>0</v>
      </c>
      <c r="N10" s="85">
        <v>0</v>
      </c>
      <c r="O10" s="86">
        <f t="shared" si="0"/>
        <v>2331</v>
      </c>
    </row>
    <row r="11" spans="1:15" x14ac:dyDescent="0.3">
      <c r="A11" s="42"/>
      <c r="B11" s="84" t="s">
        <v>14</v>
      </c>
      <c r="C11" s="85">
        <v>120</v>
      </c>
      <c r="D11" s="85">
        <v>3443</v>
      </c>
      <c r="E11" s="85">
        <v>3563</v>
      </c>
      <c r="F11" s="85">
        <v>2</v>
      </c>
      <c r="G11" s="85">
        <v>330</v>
      </c>
      <c r="H11" s="85">
        <v>332</v>
      </c>
      <c r="I11" s="85">
        <v>1</v>
      </c>
      <c r="J11" s="85">
        <v>2</v>
      </c>
      <c r="K11" s="85">
        <v>3</v>
      </c>
      <c r="L11" s="85">
        <v>0</v>
      </c>
      <c r="M11" s="85">
        <v>0</v>
      </c>
      <c r="N11" s="85">
        <v>0</v>
      </c>
      <c r="O11" s="86">
        <f t="shared" si="0"/>
        <v>3898</v>
      </c>
    </row>
    <row r="12" spans="1:15" x14ac:dyDescent="0.3">
      <c r="A12" s="42"/>
      <c r="B12" s="84" t="s">
        <v>15</v>
      </c>
      <c r="C12" s="85">
        <v>167</v>
      </c>
      <c r="D12" s="85">
        <v>3270</v>
      </c>
      <c r="E12" s="85">
        <v>3437</v>
      </c>
      <c r="F12" s="85">
        <v>3</v>
      </c>
      <c r="G12" s="85">
        <v>312</v>
      </c>
      <c r="H12" s="85">
        <v>315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6">
        <f t="shared" si="0"/>
        <v>3752</v>
      </c>
    </row>
    <row r="13" spans="1:15" x14ac:dyDescent="0.3">
      <c r="A13" s="42"/>
      <c r="B13" s="84" t="s">
        <v>16</v>
      </c>
      <c r="C13" s="85">
        <v>921</v>
      </c>
      <c r="D13" s="85">
        <v>17705</v>
      </c>
      <c r="E13" s="85">
        <v>18626</v>
      </c>
      <c r="F13" s="85">
        <v>7</v>
      </c>
      <c r="G13" s="85">
        <v>2341</v>
      </c>
      <c r="H13" s="85">
        <v>2348</v>
      </c>
      <c r="I13" s="85">
        <v>11</v>
      </c>
      <c r="J13" s="85">
        <v>32</v>
      </c>
      <c r="K13" s="85">
        <v>43</v>
      </c>
      <c r="L13" s="85">
        <v>0</v>
      </c>
      <c r="M13" s="85">
        <v>1</v>
      </c>
      <c r="N13" s="85">
        <v>1</v>
      </c>
      <c r="O13" s="86">
        <f t="shared" si="0"/>
        <v>21018</v>
      </c>
    </row>
    <row r="14" spans="1:15" x14ac:dyDescent="0.3">
      <c r="A14" s="42"/>
      <c r="B14" s="84" t="s">
        <v>17</v>
      </c>
      <c r="C14" s="85">
        <v>448</v>
      </c>
      <c r="D14" s="85">
        <v>14557</v>
      </c>
      <c r="E14" s="85">
        <v>15005</v>
      </c>
      <c r="F14" s="85">
        <v>7</v>
      </c>
      <c r="G14" s="85">
        <v>1768</v>
      </c>
      <c r="H14" s="85">
        <v>1775</v>
      </c>
      <c r="I14" s="85">
        <v>1</v>
      </c>
      <c r="J14" s="85">
        <v>2</v>
      </c>
      <c r="K14" s="85">
        <v>3</v>
      </c>
      <c r="L14" s="85">
        <v>0</v>
      </c>
      <c r="M14" s="85">
        <v>2</v>
      </c>
      <c r="N14" s="85">
        <v>2</v>
      </c>
      <c r="O14" s="86">
        <f t="shared" si="0"/>
        <v>16785</v>
      </c>
    </row>
    <row r="15" spans="1:15" x14ac:dyDescent="0.3">
      <c r="A15" s="42"/>
      <c r="B15" s="84" t="s">
        <v>18</v>
      </c>
      <c r="C15" s="85">
        <v>117</v>
      </c>
      <c r="D15" s="85">
        <v>2992</v>
      </c>
      <c r="E15" s="85">
        <v>3109</v>
      </c>
      <c r="F15" s="85">
        <v>8</v>
      </c>
      <c r="G15" s="85">
        <v>436</v>
      </c>
      <c r="H15" s="85">
        <v>444</v>
      </c>
      <c r="I15" s="85">
        <v>0</v>
      </c>
      <c r="J15" s="85">
        <v>1</v>
      </c>
      <c r="K15" s="85">
        <v>1</v>
      </c>
      <c r="L15" s="85">
        <v>0</v>
      </c>
      <c r="M15" s="85">
        <v>0</v>
      </c>
      <c r="N15" s="85">
        <v>0</v>
      </c>
      <c r="O15" s="86">
        <f t="shared" si="0"/>
        <v>3554</v>
      </c>
    </row>
    <row r="16" spans="1:15" x14ac:dyDescent="0.3">
      <c r="A16" s="42"/>
      <c r="B16" s="84" t="s">
        <v>19</v>
      </c>
      <c r="C16" s="85">
        <v>146</v>
      </c>
      <c r="D16" s="85">
        <v>3406</v>
      </c>
      <c r="E16" s="85">
        <v>3552</v>
      </c>
      <c r="F16" s="85">
        <v>4</v>
      </c>
      <c r="G16" s="85">
        <v>415</v>
      </c>
      <c r="H16" s="85">
        <v>419</v>
      </c>
      <c r="I16" s="85">
        <v>0</v>
      </c>
      <c r="J16" s="85">
        <v>1</v>
      </c>
      <c r="K16" s="85">
        <v>1</v>
      </c>
      <c r="L16" s="85">
        <v>0</v>
      </c>
      <c r="M16" s="85">
        <v>0</v>
      </c>
      <c r="N16" s="85">
        <v>0</v>
      </c>
      <c r="O16" s="86">
        <f t="shared" si="0"/>
        <v>3972</v>
      </c>
    </row>
    <row r="17" spans="1:15" x14ac:dyDescent="0.3">
      <c r="A17" s="42"/>
      <c r="B17" s="84" t="s">
        <v>20</v>
      </c>
      <c r="C17" s="85">
        <v>106</v>
      </c>
      <c r="D17" s="85">
        <v>2307</v>
      </c>
      <c r="E17" s="85">
        <v>2413</v>
      </c>
      <c r="F17" s="85">
        <v>18</v>
      </c>
      <c r="G17" s="85">
        <v>472</v>
      </c>
      <c r="H17" s="85">
        <v>490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6">
        <f t="shared" si="0"/>
        <v>2903</v>
      </c>
    </row>
    <row r="18" spans="1:15" x14ac:dyDescent="0.3">
      <c r="A18" s="42"/>
      <c r="B18" s="84" t="s">
        <v>21</v>
      </c>
      <c r="C18" s="85">
        <v>421</v>
      </c>
      <c r="D18" s="85">
        <v>7642</v>
      </c>
      <c r="E18" s="85">
        <v>8063</v>
      </c>
      <c r="F18" s="85">
        <v>11</v>
      </c>
      <c r="G18" s="85">
        <v>696</v>
      </c>
      <c r="H18" s="85">
        <v>707</v>
      </c>
      <c r="I18" s="85">
        <v>1</v>
      </c>
      <c r="J18" s="85">
        <v>3</v>
      </c>
      <c r="K18" s="85">
        <v>4</v>
      </c>
      <c r="L18" s="85">
        <v>0</v>
      </c>
      <c r="M18" s="85">
        <v>0</v>
      </c>
      <c r="N18" s="85">
        <v>0</v>
      </c>
      <c r="O18" s="86">
        <f t="shared" si="0"/>
        <v>8774</v>
      </c>
    </row>
    <row r="19" spans="1:15" x14ac:dyDescent="0.3">
      <c r="A19" s="42"/>
      <c r="B19" s="84" t="s">
        <v>22</v>
      </c>
      <c r="C19" s="85">
        <v>181</v>
      </c>
      <c r="D19" s="85">
        <v>2507</v>
      </c>
      <c r="E19" s="85">
        <v>2688</v>
      </c>
      <c r="F19" s="85">
        <v>6</v>
      </c>
      <c r="G19" s="85">
        <v>303</v>
      </c>
      <c r="H19" s="85">
        <v>309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6">
        <f t="shared" si="0"/>
        <v>2997</v>
      </c>
    </row>
    <row r="20" spans="1:15" x14ac:dyDescent="0.3">
      <c r="A20" s="42"/>
      <c r="B20" s="84" t="s">
        <v>23</v>
      </c>
      <c r="C20" s="85">
        <v>164</v>
      </c>
      <c r="D20" s="85">
        <v>3586</v>
      </c>
      <c r="E20" s="85">
        <v>3750</v>
      </c>
      <c r="F20" s="85">
        <v>8</v>
      </c>
      <c r="G20" s="85">
        <v>457</v>
      </c>
      <c r="H20" s="85">
        <v>465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6">
        <f t="shared" si="0"/>
        <v>4215</v>
      </c>
    </row>
    <row r="21" spans="1:15" x14ac:dyDescent="0.3">
      <c r="A21" s="42"/>
      <c r="B21" s="84" t="s">
        <v>24</v>
      </c>
      <c r="C21" s="85">
        <v>164</v>
      </c>
      <c r="D21" s="85">
        <v>3054</v>
      </c>
      <c r="E21" s="85">
        <v>3218</v>
      </c>
      <c r="F21" s="85">
        <v>6</v>
      </c>
      <c r="G21" s="85">
        <v>237</v>
      </c>
      <c r="H21" s="85">
        <v>243</v>
      </c>
      <c r="I21" s="85">
        <v>0</v>
      </c>
      <c r="J21" s="85">
        <v>5</v>
      </c>
      <c r="K21" s="85">
        <v>5</v>
      </c>
      <c r="L21" s="85">
        <v>0</v>
      </c>
      <c r="M21" s="85">
        <v>0</v>
      </c>
      <c r="N21" s="85">
        <v>0</v>
      </c>
      <c r="O21" s="86">
        <f t="shared" si="0"/>
        <v>3466</v>
      </c>
    </row>
    <row r="22" spans="1:15" x14ac:dyDescent="0.3">
      <c r="A22" s="42"/>
      <c r="B22" s="84" t="s">
        <v>25</v>
      </c>
      <c r="C22" s="85">
        <v>218</v>
      </c>
      <c r="D22" s="85">
        <v>5313</v>
      </c>
      <c r="E22" s="85">
        <v>5531</v>
      </c>
      <c r="F22" s="85">
        <v>12</v>
      </c>
      <c r="G22" s="85">
        <v>790</v>
      </c>
      <c r="H22" s="85">
        <v>802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6">
        <f t="shared" si="0"/>
        <v>6333</v>
      </c>
    </row>
    <row r="23" spans="1:15" x14ac:dyDescent="0.3">
      <c r="A23" s="42"/>
      <c r="B23" s="84" t="s">
        <v>26</v>
      </c>
      <c r="C23" s="85">
        <v>14</v>
      </c>
      <c r="D23" s="85">
        <v>408</v>
      </c>
      <c r="E23" s="85">
        <v>422</v>
      </c>
      <c r="F23" s="85">
        <v>0</v>
      </c>
      <c r="G23" s="85">
        <v>64</v>
      </c>
      <c r="H23" s="85">
        <v>64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6">
        <f t="shared" si="0"/>
        <v>486</v>
      </c>
    </row>
    <row r="24" spans="1:15" x14ac:dyDescent="0.3">
      <c r="A24" s="42"/>
      <c r="B24" s="84" t="s">
        <v>27</v>
      </c>
      <c r="C24" s="85">
        <v>217</v>
      </c>
      <c r="D24" s="85">
        <v>3201</v>
      </c>
      <c r="E24" s="85">
        <v>3418</v>
      </c>
      <c r="F24" s="85">
        <v>5</v>
      </c>
      <c r="G24" s="85">
        <v>235</v>
      </c>
      <c r="H24" s="85">
        <v>240</v>
      </c>
      <c r="I24" s="85">
        <v>10</v>
      </c>
      <c r="J24" s="85">
        <v>11</v>
      </c>
      <c r="K24" s="85">
        <v>21</v>
      </c>
      <c r="L24" s="85">
        <v>0</v>
      </c>
      <c r="M24" s="85">
        <v>0</v>
      </c>
      <c r="N24" s="85">
        <v>0</v>
      </c>
      <c r="O24" s="86">
        <f t="shared" si="0"/>
        <v>3679</v>
      </c>
    </row>
    <row r="25" spans="1:15" x14ac:dyDescent="0.3">
      <c r="A25" s="42"/>
      <c r="B25" s="84" t="s">
        <v>28</v>
      </c>
      <c r="C25" s="85">
        <v>57</v>
      </c>
      <c r="D25" s="85">
        <v>1496</v>
      </c>
      <c r="E25" s="85">
        <v>1553</v>
      </c>
      <c r="F25" s="85">
        <v>1</v>
      </c>
      <c r="G25" s="85">
        <v>180</v>
      </c>
      <c r="H25" s="85">
        <v>181</v>
      </c>
      <c r="I25" s="85">
        <v>1</v>
      </c>
      <c r="J25" s="85">
        <v>0</v>
      </c>
      <c r="K25" s="85">
        <v>1</v>
      </c>
      <c r="L25" s="85">
        <v>0</v>
      </c>
      <c r="M25" s="85">
        <v>0</v>
      </c>
      <c r="N25" s="85">
        <v>0</v>
      </c>
      <c r="O25" s="86">
        <f t="shared" si="0"/>
        <v>1735</v>
      </c>
    </row>
    <row r="26" spans="1:15" x14ac:dyDescent="0.3">
      <c r="A26" s="42"/>
      <c r="B26" s="84" t="s">
        <v>29</v>
      </c>
      <c r="C26" s="85">
        <v>14</v>
      </c>
      <c r="D26" s="85">
        <v>284</v>
      </c>
      <c r="E26" s="85">
        <v>298</v>
      </c>
      <c r="F26" s="85">
        <v>0</v>
      </c>
      <c r="G26" s="85">
        <v>38</v>
      </c>
      <c r="H26" s="85">
        <v>38</v>
      </c>
      <c r="I26" s="85">
        <v>0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  <c r="O26" s="86">
        <f t="shared" si="0"/>
        <v>336</v>
      </c>
    </row>
    <row r="27" spans="1:15" x14ac:dyDescent="0.3">
      <c r="A27" s="42"/>
      <c r="B27" s="84" t="s">
        <v>30</v>
      </c>
      <c r="C27" s="85">
        <v>10</v>
      </c>
      <c r="D27" s="85">
        <v>49</v>
      </c>
      <c r="E27" s="85">
        <v>59</v>
      </c>
      <c r="F27" s="85">
        <v>0</v>
      </c>
      <c r="G27" s="85">
        <v>3</v>
      </c>
      <c r="H27" s="85">
        <v>3</v>
      </c>
      <c r="I27" s="85">
        <v>0</v>
      </c>
      <c r="J27" s="85">
        <v>0</v>
      </c>
      <c r="K27" s="85">
        <v>0</v>
      </c>
      <c r="L27" s="85">
        <v>0</v>
      </c>
      <c r="M27" s="85">
        <v>0</v>
      </c>
      <c r="N27" s="85">
        <v>0</v>
      </c>
      <c r="O27" s="86">
        <f t="shared" si="0"/>
        <v>62</v>
      </c>
    </row>
    <row r="28" spans="1:15" x14ac:dyDescent="0.3">
      <c r="A28" s="42"/>
      <c r="B28" s="87" t="s">
        <v>7</v>
      </c>
      <c r="C28" s="88">
        <v>7395</v>
      </c>
      <c r="D28" s="88">
        <v>161607</v>
      </c>
      <c r="E28" s="88">
        <v>169002</v>
      </c>
      <c r="F28" s="88">
        <v>154</v>
      </c>
      <c r="G28" s="88">
        <v>16823</v>
      </c>
      <c r="H28" s="88">
        <v>16977</v>
      </c>
      <c r="I28" s="88">
        <v>52</v>
      </c>
      <c r="J28" s="88">
        <v>131</v>
      </c>
      <c r="K28" s="88">
        <v>183</v>
      </c>
      <c r="L28" s="88">
        <v>0</v>
      </c>
      <c r="M28" s="88">
        <v>5</v>
      </c>
      <c r="N28" s="88">
        <v>5</v>
      </c>
      <c r="O28" s="89">
        <f t="shared" si="0"/>
        <v>186167</v>
      </c>
    </row>
    <row r="29" spans="1:15" x14ac:dyDescent="0.3">
      <c r="A29" s="43"/>
      <c r="B29" s="90" t="s">
        <v>31</v>
      </c>
      <c r="C29" s="91">
        <v>10508</v>
      </c>
      <c r="D29" s="91">
        <v>251086</v>
      </c>
      <c r="E29" s="91">
        <f>SUM(C29:D29)</f>
        <v>261594</v>
      </c>
      <c r="F29" s="91">
        <v>401</v>
      </c>
      <c r="G29" s="91">
        <v>54945</v>
      </c>
      <c r="H29" s="91">
        <f>SUM(F29:G29)</f>
        <v>55346</v>
      </c>
      <c r="I29" s="91">
        <v>94</v>
      </c>
      <c r="J29" s="91">
        <v>368</v>
      </c>
      <c r="K29" s="91">
        <f>SUM(I29:J29)</f>
        <v>462</v>
      </c>
      <c r="L29" s="91">
        <v>2</v>
      </c>
      <c r="M29" s="91">
        <v>187</v>
      </c>
      <c r="N29" s="91">
        <f>SUM(L29:M29)</f>
        <v>189</v>
      </c>
      <c r="O29" s="92">
        <f t="shared" si="0"/>
        <v>317591</v>
      </c>
    </row>
    <row r="30" spans="1:15" x14ac:dyDescent="0.3">
      <c r="A30" s="44"/>
      <c r="B30" s="90" t="s">
        <v>32</v>
      </c>
      <c r="C30" s="91">
        <v>10508</v>
      </c>
      <c r="D30" s="91">
        <v>251086</v>
      </c>
      <c r="E30" s="91">
        <f>SUM(C30:D30)</f>
        <v>261594</v>
      </c>
      <c r="F30" s="91">
        <v>2332</v>
      </c>
      <c r="G30" s="91">
        <v>215042</v>
      </c>
      <c r="H30" s="91">
        <f>SUM(F30:G30)</f>
        <v>217374</v>
      </c>
      <c r="I30" s="91">
        <v>94</v>
      </c>
      <c r="J30" s="91">
        <v>368</v>
      </c>
      <c r="K30" s="91">
        <f>SUM(I30:J30)</f>
        <v>462</v>
      </c>
      <c r="L30" s="91">
        <v>3</v>
      </c>
      <c r="M30" s="91">
        <v>289</v>
      </c>
      <c r="N30" s="91">
        <f>SUM(L30:M30)</f>
        <v>292</v>
      </c>
      <c r="O30" s="92">
        <f t="shared" si="0"/>
        <v>479722</v>
      </c>
    </row>
    <row r="31" spans="1:15" s="61" customFormat="1" ht="19.8" x14ac:dyDescent="0.4">
      <c r="A31" s="45" t="s">
        <v>52</v>
      </c>
      <c r="B31" s="60">
        <f>O28/O29</f>
        <v>0.58618474704887735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</row>
    <row r="32" spans="1:15" ht="19.8" x14ac:dyDescent="0.4">
      <c r="A32" s="46" t="s">
        <v>52</v>
      </c>
      <c r="B32" s="62">
        <f>O28/(O29-G32)</f>
        <v>0.63079232343493763</v>
      </c>
      <c r="C32" s="62"/>
      <c r="D32" s="46" t="s">
        <v>60</v>
      </c>
      <c r="E32" s="46"/>
      <c r="F32" s="46"/>
      <c r="G32" s="63">
        <f>age!D12+age!G12+age!P12+age!S12</f>
        <v>22459</v>
      </c>
      <c r="H32" s="46" t="s">
        <v>61</v>
      </c>
      <c r="I32" s="46"/>
      <c r="J32" s="46"/>
      <c r="K32" s="64"/>
      <c r="L32" s="64" t="s">
        <v>62</v>
      </c>
      <c r="M32" s="64" t="s">
        <v>63</v>
      </c>
      <c r="N32" s="54" t="s">
        <v>64</v>
      </c>
      <c r="O32" s="54" t="s">
        <v>59</v>
      </c>
    </row>
    <row r="33" spans="1:15" ht="19.8" x14ac:dyDescent="0.4">
      <c r="A33" s="46" t="s">
        <v>53</v>
      </c>
      <c r="B33" s="46"/>
      <c r="C33" s="46"/>
      <c r="D33" s="46"/>
      <c r="E33" s="46"/>
      <c r="F33" s="46"/>
      <c r="G33" s="46"/>
      <c r="H33" s="46"/>
      <c r="I33" s="46"/>
      <c r="J33" s="46"/>
      <c r="K33" s="64" t="s">
        <v>65</v>
      </c>
      <c r="L33" s="65">
        <f>C28+I28</f>
        <v>7447</v>
      </c>
      <c r="M33" s="65">
        <f>F28+L28</f>
        <v>154</v>
      </c>
      <c r="N33" s="66">
        <f>SUM(L33:M33)</f>
        <v>7601</v>
      </c>
      <c r="O33" s="55">
        <f>N33/N35</f>
        <v>4.0828933162160859E-2</v>
      </c>
    </row>
    <row r="34" spans="1:15" ht="19.8" x14ac:dyDescent="0.4">
      <c r="A34" s="46" t="s">
        <v>54</v>
      </c>
      <c r="B34" s="46"/>
      <c r="C34" s="46"/>
      <c r="D34" s="46"/>
      <c r="E34" s="46"/>
      <c r="F34" s="46"/>
      <c r="G34" s="46"/>
      <c r="H34" s="46"/>
      <c r="I34" s="46"/>
      <c r="J34" s="46"/>
      <c r="K34" s="67" t="s">
        <v>66</v>
      </c>
      <c r="L34" s="65">
        <f>D28+J28</f>
        <v>161738</v>
      </c>
      <c r="M34" s="65">
        <f>G28+M28</f>
        <v>16828</v>
      </c>
      <c r="N34" s="66">
        <f>SUM(L34:M34)</f>
        <v>178566</v>
      </c>
      <c r="O34" s="55">
        <f>N34/N35</f>
        <v>0.95917106683783915</v>
      </c>
    </row>
    <row r="35" spans="1:15" ht="19.8" x14ac:dyDescent="0.4">
      <c r="A35" s="46" t="s">
        <v>55</v>
      </c>
      <c r="B35" s="46"/>
      <c r="C35" s="46"/>
      <c r="D35" s="46"/>
      <c r="E35" s="46"/>
      <c r="F35" s="46"/>
      <c r="G35" s="46"/>
      <c r="H35" s="46"/>
      <c r="I35" s="46"/>
      <c r="J35" s="46"/>
      <c r="K35" s="54" t="s">
        <v>7</v>
      </c>
      <c r="L35" s="68">
        <f>SUM(L33:L34)</f>
        <v>169185</v>
      </c>
      <c r="M35" s="68">
        <f>SUM(M33:M34)</f>
        <v>16982</v>
      </c>
      <c r="N35" s="66">
        <f>SUM(L35:M35)</f>
        <v>186167</v>
      </c>
      <c r="O35" s="55">
        <f>SUM(O33:O34)</f>
        <v>1</v>
      </c>
    </row>
    <row r="36" spans="1:15" ht="19.8" x14ac:dyDescent="0.4">
      <c r="A36" s="40"/>
      <c r="B36" s="46"/>
      <c r="C36" s="46"/>
      <c r="D36" s="46"/>
      <c r="E36" s="46"/>
      <c r="F36" s="46"/>
      <c r="G36" s="46"/>
      <c r="H36" s="46"/>
      <c r="I36" s="46"/>
      <c r="J36" s="46"/>
      <c r="K36" s="56" t="s">
        <v>67</v>
      </c>
      <c r="L36" s="69">
        <f>L35/N35</f>
        <v>0.90878082581767983</v>
      </c>
      <c r="M36" s="69">
        <f>M35/N35</f>
        <v>9.1219174182320173E-2</v>
      </c>
      <c r="N36" s="69">
        <f>SUM(L36:M36)</f>
        <v>1</v>
      </c>
      <c r="O36" s="56"/>
    </row>
  </sheetData>
  <mergeCells count="10">
    <mergeCell ref="L4:N4"/>
    <mergeCell ref="A3:A28"/>
    <mergeCell ref="O3:O5"/>
    <mergeCell ref="B1:N1"/>
    <mergeCell ref="B2:N2"/>
    <mergeCell ref="C3:H3"/>
    <mergeCell ref="I3:N3"/>
    <mergeCell ref="C4:E4"/>
    <mergeCell ref="F4:H4"/>
    <mergeCell ref="I4:K4"/>
  </mergeCells>
  <phoneticPr fontId="2" type="noConversion"/>
  <pageMargins left="0.25" right="0.25" top="0.75" bottom="0.75" header="0.3" footer="0.3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A15" zoomScale="79" zoomScaleNormal="79" workbookViewId="0">
      <selection activeCell="I13" sqref="I13"/>
    </sheetView>
  </sheetViews>
  <sheetFormatPr defaultRowHeight="16.2" x14ac:dyDescent="0.3"/>
  <cols>
    <col min="1" max="1" width="8.21875" style="47" customWidth="1"/>
    <col min="2" max="2" width="9.5546875" customWidth="1"/>
    <col min="3" max="14" width="7.44140625" style="57" customWidth="1"/>
    <col min="15" max="15" width="12.88671875" style="57" customWidth="1"/>
  </cols>
  <sheetData>
    <row r="1" spans="1:15" ht="24.6" x14ac:dyDescent="0.4">
      <c r="A1" s="40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  <c r="O1" s="48"/>
    </row>
    <row r="2" spans="1:15" ht="25.2" thickBot="1" x14ac:dyDescent="0.5">
      <c r="A2" s="40"/>
      <c r="B2" s="13" t="s">
        <v>68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48"/>
    </row>
    <row r="3" spans="1:15" ht="16.8" thickTop="1" x14ac:dyDescent="0.3">
      <c r="A3" s="41" t="s">
        <v>51</v>
      </c>
      <c r="B3" s="1"/>
      <c r="C3" s="14"/>
      <c r="D3" s="14"/>
      <c r="E3" s="14"/>
      <c r="F3" s="14"/>
      <c r="G3" s="14"/>
      <c r="H3" s="15"/>
      <c r="I3" s="16"/>
      <c r="J3" s="16"/>
      <c r="K3" s="16"/>
      <c r="L3" s="16"/>
      <c r="M3" s="16"/>
      <c r="N3" s="17"/>
      <c r="O3" s="49" t="s">
        <v>58</v>
      </c>
    </row>
    <row r="4" spans="1:15" x14ac:dyDescent="0.3">
      <c r="A4" s="42"/>
      <c r="B4" s="2"/>
      <c r="C4" s="18" t="s">
        <v>3</v>
      </c>
      <c r="D4" s="19"/>
      <c r="E4" s="10"/>
      <c r="F4" s="8" t="s">
        <v>4</v>
      </c>
      <c r="G4" s="8"/>
      <c r="H4" s="9"/>
      <c r="I4" s="18" t="s">
        <v>3</v>
      </c>
      <c r="J4" s="19"/>
      <c r="K4" s="10"/>
      <c r="L4" s="18" t="s">
        <v>4</v>
      </c>
      <c r="M4" s="19"/>
      <c r="N4" s="10"/>
      <c r="O4" s="50"/>
    </row>
    <row r="5" spans="1:15" x14ac:dyDescent="0.3">
      <c r="A5" s="42"/>
      <c r="B5" s="6" t="s">
        <v>8</v>
      </c>
      <c r="C5" s="3" t="s">
        <v>5</v>
      </c>
      <c r="D5" s="3" t="s">
        <v>6</v>
      </c>
      <c r="E5" s="4" t="s">
        <v>7</v>
      </c>
      <c r="F5" s="3" t="s">
        <v>5</v>
      </c>
      <c r="G5" s="3" t="s">
        <v>6</v>
      </c>
      <c r="H5" s="4" t="s">
        <v>7</v>
      </c>
      <c r="I5" s="3" t="s">
        <v>5</v>
      </c>
      <c r="J5" s="3" t="s">
        <v>6</v>
      </c>
      <c r="K5" s="3" t="s">
        <v>7</v>
      </c>
      <c r="L5" s="3" t="s">
        <v>5</v>
      </c>
      <c r="M5" s="3" t="s">
        <v>6</v>
      </c>
      <c r="N5" s="3" t="s">
        <v>7</v>
      </c>
      <c r="O5" s="50"/>
    </row>
    <row r="6" spans="1:15" ht="19.8" x14ac:dyDescent="0.4">
      <c r="A6" s="42"/>
      <c r="B6" s="5" t="s">
        <v>9</v>
      </c>
      <c r="C6" s="93">
        <v>0</v>
      </c>
      <c r="D6" s="93">
        <v>31</v>
      </c>
      <c r="E6" s="93">
        <v>31</v>
      </c>
      <c r="F6" s="93">
        <v>0</v>
      </c>
      <c r="G6" s="93">
        <v>16</v>
      </c>
      <c r="H6" s="93">
        <v>16</v>
      </c>
      <c r="I6" s="93">
        <v>0</v>
      </c>
      <c r="J6" s="93">
        <v>0</v>
      </c>
      <c r="K6" s="93">
        <v>0</v>
      </c>
      <c r="L6" s="93">
        <v>0</v>
      </c>
      <c r="M6" s="93">
        <v>0</v>
      </c>
      <c r="N6" s="93">
        <v>0</v>
      </c>
      <c r="O6" s="51">
        <f>E6+H6+K6+N6</f>
        <v>47</v>
      </c>
    </row>
    <row r="7" spans="1:15" ht="19.8" x14ac:dyDescent="0.4">
      <c r="A7" s="42"/>
      <c r="B7" s="5" t="s">
        <v>10</v>
      </c>
      <c r="C7" s="93">
        <v>0</v>
      </c>
      <c r="D7" s="93">
        <v>13</v>
      </c>
      <c r="E7" s="93">
        <v>13</v>
      </c>
      <c r="F7" s="93">
        <v>0</v>
      </c>
      <c r="G7" s="93">
        <v>11</v>
      </c>
      <c r="H7" s="93">
        <v>11</v>
      </c>
      <c r="I7" s="93">
        <v>0</v>
      </c>
      <c r="J7" s="93">
        <v>0</v>
      </c>
      <c r="K7" s="93">
        <v>0</v>
      </c>
      <c r="L7" s="93">
        <v>0</v>
      </c>
      <c r="M7" s="93">
        <v>0</v>
      </c>
      <c r="N7" s="93">
        <v>0</v>
      </c>
      <c r="O7" s="51">
        <f t="shared" ref="O7:O30" si="0">E7+H7+K7+N7</f>
        <v>24</v>
      </c>
    </row>
    <row r="8" spans="1:15" ht="19.8" x14ac:dyDescent="0.4">
      <c r="A8" s="42"/>
      <c r="B8" s="5" t="s">
        <v>11</v>
      </c>
      <c r="C8" s="93">
        <v>0</v>
      </c>
      <c r="D8" s="93">
        <v>12</v>
      </c>
      <c r="E8" s="93">
        <v>12</v>
      </c>
      <c r="F8" s="93">
        <v>0</v>
      </c>
      <c r="G8" s="93">
        <v>9</v>
      </c>
      <c r="H8" s="93">
        <v>9</v>
      </c>
      <c r="I8" s="93">
        <v>0</v>
      </c>
      <c r="J8" s="93">
        <v>0</v>
      </c>
      <c r="K8" s="93">
        <v>0</v>
      </c>
      <c r="L8" s="93">
        <v>0</v>
      </c>
      <c r="M8" s="93">
        <v>0</v>
      </c>
      <c r="N8" s="93">
        <v>0</v>
      </c>
      <c r="O8" s="51">
        <f t="shared" si="0"/>
        <v>21</v>
      </c>
    </row>
    <row r="9" spans="1:15" ht="19.8" x14ac:dyDescent="0.4">
      <c r="A9" s="42"/>
      <c r="B9" s="5" t="s">
        <v>12</v>
      </c>
      <c r="C9" s="93">
        <v>0</v>
      </c>
      <c r="D9" s="93">
        <v>4</v>
      </c>
      <c r="E9" s="93">
        <v>4</v>
      </c>
      <c r="F9" s="93">
        <v>0</v>
      </c>
      <c r="G9" s="93">
        <v>22</v>
      </c>
      <c r="H9" s="93">
        <v>22</v>
      </c>
      <c r="I9" s="93">
        <v>0</v>
      </c>
      <c r="J9" s="93">
        <v>0</v>
      </c>
      <c r="K9" s="93">
        <v>0</v>
      </c>
      <c r="L9" s="93">
        <v>0</v>
      </c>
      <c r="M9" s="93">
        <v>0</v>
      </c>
      <c r="N9" s="93">
        <v>0</v>
      </c>
      <c r="O9" s="51">
        <f t="shared" si="0"/>
        <v>26</v>
      </c>
    </row>
    <row r="10" spans="1:15" ht="19.8" x14ac:dyDescent="0.4">
      <c r="A10" s="42"/>
      <c r="B10" s="5" t="s">
        <v>13</v>
      </c>
      <c r="C10" s="93">
        <v>0</v>
      </c>
      <c r="D10" s="93">
        <v>0</v>
      </c>
      <c r="E10" s="93">
        <v>0</v>
      </c>
      <c r="F10" s="93">
        <v>0</v>
      </c>
      <c r="G10" s="93">
        <v>0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3">
        <v>0</v>
      </c>
      <c r="O10" s="51">
        <f t="shared" si="0"/>
        <v>0</v>
      </c>
    </row>
    <row r="11" spans="1:15" ht="19.8" x14ac:dyDescent="0.4">
      <c r="A11" s="42"/>
      <c r="B11" s="5" t="s">
        <v>14</v>
      </c>
      <c r="C11" s="93">
        <v>0</v>
      </c>
      <c r="D11" s="93">
        <v>2</v>
      </c>
      <c r="E11" s="93">
        <v>2</v>
      </c>
      <c r="F11" s="93">
        <v>0</v>
      </c>
      <c r="G11" s="93">
        <v>4</v>
      </c>
      <c r="H11" s="93">
        <v>4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51">
        <f t="shared" si="0"/>
        <v>6</v>
      </c>
    </row>
    <row r="12" spans="1:15" ht="19.8" x14ac:dyDescent="0.4">
      <c r="A12" s="42"/>
      <c r="B12" s="5" t="s">
        <v>15</v>
      </c>
      <c r="C12" s="93">
        <v>0</v>
      </c>
      <c r="D12" s="93">
        <v>9</v>
      </c>
      <c r="E12" s="93">
        <v>9</v>
      </c>
      <c r="F12" s="93">
        <v>0</v>
      </c>
      <c r="G12" s="93">
        <v>5</v>
      </c>
      <c r="H12" s="93">
        <v>5</v>
      </c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51">
        <f t="shared" si="0"/>
        <v>14</v>
      </c>
    </row>
    <row r="13" spans="1:15" ht="19.8" x14ac:dyDescent="0.4">
      <c r="A13" s="42"/>
      <c r="B13" s="5" t="s">
        <v>16</v>
      </c>
      <c r="C13" s="93">
        <v>1</v>
      </c>
      <c r="D13" s="93">
        <v>22</v>
      </c>
      <c r="E13" s="93">
        <v>23</v>
      </c>
      <c r="F13" s="93">
        <v>0</v>
      </c>
      <c r="G13" s="93">
        <v>6</v>
      </c>
      <c r="H13" s="93">
        <v>6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0</v>
      </c>
      <c r="O13" s="51">
        <f t="shared" si="0"/>
        <v>29</v>
      </c>
    </row>
    <row r="14" spans="1:15" ht="19.8" x14ac:dyDescent="0.4">
      <c r="A14" s="42"/>
      <c r="B14" s="5" t="s">
        <v>17</v>
      </c>
      <c r="C14" s="93">
        <v>0</v>
      </c>
      <c r="D14" s="93">
        <v>13</v>
      </c>
      <c r="E14" s="93">
        <v>13</v>
      </c>
      <c r="F14" s="93">
        <v>0</v>
      </c>
      <c r="G14" s="93">
        <v>3</v>
      </c>
      <c r="H14" s="93">
        <v>3</v>
      </c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93">
        <v>0</v>
      </c>
      <c r="O14" s="51">
        <f t="shared" si="0"/>
        <v>16</v>
      </c>
    </row>
    <row r="15" spans="1:15" ht="19.8" x14ac:dyDescent="0.4">
      <c r="A15" s="42"/>
      <c r="B15" s="5" t="s">
        <v>18</v>
      </c>
      <c r="C15" s="93">
        <v>0</v>
      </c>
      <c r="D15" s="93">
        <v>2</v>
      </c>
      <c r="E15" s="93">
        <v>2</v>
      </c>
      <c r="F15" s="93">
        <v>0</v>
      </c>
      <c r="G15" s="93">
        <v>1</v>
      </c>
      <c r="H15" s="93">
        <v>1</v>
      </c>
      <c r="I15" s="93">
        <v>0</v>
      </c>
      <c r="J15" s="93">
        <v>0</v>
      </c>
      <c r="K15" s="93">
        <v>0</v>
      </c>
      <c r="L15" s="93">
        <v>0</v>
      </c>
      <c r="M15" s="93">
        <v>0</v>
      </c>
      <c r="N15" s="93">
        <v>0</v>
      </c>
      <c r="O15" s="51">
        <f t="shared" si="0"/>
        <v>3</v>
      </c>
    </row>
    <row r="16" spans="1:15" ht="19.8" x14ac:dyDescent="0.4">
      <c r="A16" s="42"/>
      <c r="B16" s="5" t="s">
        <v>19</v>
      </c>
      <c r="C16" s="93">
        <v>0</v>
      </c>
      <c r="D16" s="93">
        <v>3</v>
      </c>
      <c r="E16" s="93">
        <v>3</v>
      </c>
      <c r="F16" s="93">
        <v>0</v>
      </c>
      <c r="G16" s="93">
        <v>1</v>
      </c>
      <c r="H16" s="93">
        <v>1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  <c r="O16" s="51">
        <f t="shared" si="0"/>
        <v>4</v>
      </c>
    </row>
    <row r="17" spans="1:15" ht="19.8" x14ac:dyDescent="0.4">
      <c r="A17" s="42"/>
      <c r="B17" s="5" t="s">
        <v>20</v>
      </c>
      <c r="C17" s="93">
        <v>0</v>
      </c>
      <c r="D17" s="93">
        <v>0</v>
      </c>
      <c r="E17" s="93">
        <v>0</v>
      </c>
      <c r="F17" s="93">
        <v>0</v>
      </c>
      <c r="G17" s="93">
        <v>0</v>
      </c>
      <c r="H17" s="93">
        <v>0</v>
      </c>
      <c r="I17" s="93">
        <v>0</v>
      </c>
      <c r="J17" s="93">
        <v>0</v>
      </c>
      <c r="K17" s="93">
        <v>0</v>
      </c>
      <c r="L17" s="93">
        <v>0</v>
      </c>
      <c r="M17" s="93">
        <v>0</v>
      </c>
      <c r="N17" s="93">
        <v>0</v>
      </c>
      <c r="O17" s="51">
        <f t="shared" si="0"/>
        <v>0</v>
      </c>
    </row>
    <row r="18" spans="1:15" ht="19.8" x14ac:dyDescent="0.4">
      <c r="A18" s="42"/>
      <c r="B18" s="5" t="s">
        <v>21</v>
      </c>
      <c r="C18" s="93">
        <v>0</v>
      </c>
      <c r="D18" s="93">
        <v>8</v>
      </c>
      <c r="E18" s="93">
        <v>8</v>
      </c>
      <c r="F18" s="93">
        <v>0</v>
      </c>
      <c r="G18" s="93">
        <v>8</v>
      </c>
      <c r="H18" s="93">
        <v>8</v>
      </c>
      <c r="I18" s="93">
        <v>0</v>
      </c>
      <c r="J18" s="93">
        <v>0</v>
      </c>
      <c r="K18" s="93">
        <v>0</v>
      </c>
      <c r="L18" s="93">
        <v>0</v>
      </c>
      <c r="M18" s="93">
        <v>0</v>
      </c>
      <c r="N18" s="93">
        <v>0</v>
      </c>
      <c r="O18" s="51">
        <f t="shared" si="0"/>
        <v>16</v>
      </c>
    </row>
    <row r="19" spans="1:15" ht="19.8" x14ac:dyDescent="0.4">
      <c r="A19" s="42"/>
      <c r="B19" s="5" t="s">
        <v>22</v>
      </c>
      <c r="C19" s="93">
        <v>0</v>
      </c>
      <c r="D19" s="93">
        <v>3</v>
      </c>
      <c r="E19" s="93">
        <v>3</v>
      </c>
      <c r="F19" s="93">
        <v>0</v>
      </c>
      <c r="G19" s="93">
        <v>2</v>
      </c>
      <c r="H19" s="93">
        <v>2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51">
        <f t="shared" si="0"/>
        <v>5</v>
      </c>
    </row>
    <row r="20" spans="1:15" ht="19.8" x14ac:dyDescent="0.4">
      <c r="A20" s="42"/>
      <c r="B20" s="5" t="s">
        <v>23</v>
      </c>
      <c r="C20" s="93">
        <v>0</v>
      </c>
      <c r="D20" s="93">
        <v>4</v>
      </c>
      <c r="E20" s="93">
        <v>4</v>
      </c>
      <c r="F20" s="93">
        <v>0</v>
      </c>
      <c r="G20" s="93">
        <v>4</v>
      </c>
      <c r="H20" s="93">
        <v>4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51">
        <f t="shared" si="0"/>
        <v>8</v>
      </c>
    </row>
    <row r="21" spans="1:15" ht="19.8" x14ac:dyDescent="0.4">
      <c r="A21" s="42"/>
      <c r="B21" s="5" t="s">
        <v>24</v>
      </c>
      <c r="C21" s="93">
        <v>0</v>
      </c>
      <c r="D21" s="93">
        <v>2</v>
      </c>
      <c r="E21" s="93">
        <v>2</v>
      </c>
      <c r="F21" s="93">
        <v>0</v>
      </c>
      <c r="G21" s="93">
        <v>0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93">
        <v>0</v>
      </c>
      <c r="O21" s="51">
        <f t="shared" si="0"/>
        <v>2</v>
      </c>
    </row>
    <row r="22" spans="1:15" ht="19.8" x14ac:dyDescent="0.4">
      <c r="A22" s="42"/>
      <c r="B22" s="5" t="s">
        <v>25</v>
      </c>
      <c r="C22" s="93">
        <v>0</v>
      </c>
      <c r="D22" s="93">
        <v>5</v>
      </c>
      <c r="E22" s="93">
        <v>5</v>
      </c>
      <c r="F22" s="93">
        <v>0</v>
      </c>
      <c r="G22" s="93">
        <v>3</v>
      </c>
      <c r="H22" s="93">
        <v>3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51">
        <f t="shared" si="0"/>
        <v>8</v>
      </c>
    </row>
    <row r="23" spans="1:15" ht="19.8" x14ac:dyDescent="0.4">
      <c r="A23" s="42"/>
      <c r="B23" s="5" t="s">
        <v>26</v>
      </c>
      <c r="C23" s="93">
        <v>0</v>
      </c>
      <c r="D23" s="93">
        <v>0</v>
      </c>
      <c r="E23" s="93">
        <v>0</v>
      </c>
      <c r="F23" s="93">
        <v>0</v>
      </c>
      <c r="G23" s="93">
        <v>1</v>
      </c>
      <c r="H23" s="93">
        <v>1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51">
        <f t="shared" si="0"/>
        <v>1</v>
      </c>
    </row>
    <row r="24" spans="1:15" ht="19.8" x14ac:dyDescent="0.4">
      <c r="A24" s="42"/>
      <c r="B24" s="5" t="s">
        <v>27</v>
      </c>
      <c r="C24" s="93">
        <v>0</v>
      </c>
      <c r="D24" s="93">
        <v>5</v>
      </c>
      <c r="E24" s="93">
        <v>5</v>
      </c>
      <c r="F24" s="93">
        <v>0</v>
      </c>
      <c r="G24" s="93">
        <v>6</v>
      </c>
      <c r="H24" s="93">
        <v>6</v>
      </c>
      <c r="I24" s="93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51">
        <f t="shared" si="0"/>
        <v>11</v>
      </c>
    </row>
    <row r="25" spans="1:15" ht="19.8" x14ac:dyDescent="0.4">
      <c r="A25" s="42"/>
      <c r="B25" s="5" t="s">
        <v>28</v>
      </c>
      <c r="C25" s="93">
        <v>0</v>
      </c>
      <c r="D25" s="93">
        <v>1</v>
      </c>
      <c r="E25" s="93">
        <v>1</v>
      </c>
      <c r="F25" s="93">
        <v>0</v>
      </c>
      <c r="G25" s="93">
        <v>2</v>
      </c>
      <c r="H25" s="93">
        <v>2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3">
        <v>0</v>
      </c>
      <c r="O25" s="51">
        <f t="shared" si="0"/>
        <v>3</v>
      </c>
    </row>
    <row r="26" spans="1:15" ht="19.8" x14ac:dyDescent="0.4">
      <c r="A26" s="42"/>
      <c r="B26" s="5" t="s">
        <v>29</v>
      </c>
      <c r="C26" s="93">
        <v>0</v>
      </c>
      <c r="D26" s="93">
        <v>0</v>
      </c>
      <c r="E26" s="93">
        <v>0</v>
      </c>
      <c r="F26" s="93">
        <v>0</v>
      </c>
      <c r="G26" s="93">
        <v>1</v>
      </c>
      <c r="H26" s="93">
        <v>1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51">
        <f t="shared" si="0"/>
        <v>1</v>
      </c>
    </row>
    <row r="27" spans="1:15" ht="19.8" x14ac:dyDescent="0.4">
      <c r="A27" s="42"/>
      <c r="B27" s="5" t="s">
        <v>30</v>
      </c>
      <c r="C27" s="93">
        <v>0</v>
      </c>
      <c r="D27" s="93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>
        <v>0</v>
      </c>
      <c r="K27" s="93">
        <v>0</v>
      </c>
      <c r="L27" s="93">
        <v>0</v>
      </c>
      <c r="M27" s="93">
        <v>0</v>
      </c>
      <c r="N27" s="93">
        <v>0</v>
      </c>
      <c r="O27" s="51">
        <f t="shared" si="0"/>
        <v>0</v>
      </c>
    </row>
    <row r="28" spans="1:15" ht="19.8" x14ac:dyDescent="0.4">
      <c r="A28" s="42"/>
      <c r="B28" s="58" t="s">
        <v>7</v>
      </c>
      <c r="C28" s="94">
        <v>1</v>
      </c>
      <c r="D28" s="94">
        <v>139</v>
      </c>
      <c r="E28" s="94">
        <v>140</v>
      </c>
      <c r="F28" s="94">
        <v>0</v>
      </c>
      <c r="G28" s="94">
        <v>105</v>
      </c>
      <c r="H28" s="94">
        <v>105</v>
      </c>
      <c r="I28" s="94">
        <v>0</v>
      </c>
      <c r="J28" s="94">
        <v>0</v>
      </c>
      <c r="K28" s="94">
        <v>0</v>
      </c>
      <c r="L28" s="94">
        <v>0</v>
      </c>
      <c r="M28" s="94">
        <v>0</v>
      </c>
      <c r="N28" s="94">
        <v>0</v>
      </c>
      <c r="O28" s="52">
        <f t="shared" si="0"/>
        <v>245</v>
      </c>
    </row>
    <row r="29" spans="1:15" ht="19.8" x14ac:dyDescent="0.4">
      <c r="A29" s="43"/>
      <c r="B29" s="59" t="s">
        <v>31</v>
      </c>
      <c r="C29" s="95">
        <v>0</v>
      </c>
      <c r="D29" s="95">
        <v>12</v>
      </c>
      <c r="E29" s="95">
        <f>SUM(C29:D29)</f>
        <v>12</v>
      </c>
      <c r="F29" s="95">
        <v>0</v>
      </c>
      <c r="G29" s="95">
        <v>5196</v>
      </c>
      <c r="H29" s="95">
        <f>SUM(F29:G29)</f>
        <v>5196</v>
      </c>
      <c r="I29" s="95">
        <v>0</v>
      </c>
      <c r="J29" s="95">
        <v>1</v>
      </c>
      <c r="K29" s="95">
        <v>1</v>
      </c>
      <c r="L29" s="95">
        <v>0</v>
      </c>
      <c r="M29" s="95">
        <v>6</v>
      </c>
      <c r="N29" s="95">
        <v>6</v>
      </c>
      <c r="O29" s="53">
        <f t="shared" si="0"/>
        <v>5215</v>
      </c>
    </row>
    <row r="30" spans="1:15" ht="19.8" x14ac:dyDescent="0.4">
      <c r="A30" s="44"/>
      <c r="B30" s="59" t="s">
        <v>32</v>
      </c>
      <c r="C30" s="95">
        <v>4</v>
      </c>
      <c r="D30" s="95">
        <v>878</v>
      </c>
      <c r="E30" s="95">
        <f>SUM(C30:D30)</f>
        <v>882</v>
      </c>
      <c r="F30" s="95">
        <v>5</v>
      </c>
      <c r="G30" s="95">
        <v>53350</v>
      </c>
      <c r="H30" s="95">
        <f>SUM(F30:G30)</f>
        <v>53355</v>
      </c>
      <c r="I30" s="95">
        <v>0</v>
      </c>
      <c r="J30" s="95">
        <v>2</v>
      </c>
      <c r="K30" s="95">
        <v>2</v>
      </c>
      <c r="L30" s="95">
        <v>0</v>
      </c>
      <c r="M30" s="95">
        <v>73</v>
      </c>
      <c r="N30" s="95">
        <v>73</v>
      </c>
      <c r="O30" s="53">
        <f t="shared" si="0"/>
        <v>54312</v>
      </c>
    </row>
  </sheetData>
  <mergeCells count="10">
    <mergeCell ref="I4:K4"/>
    <mergeCell ref="L4:N4"/>
    <mergeCell ref="O3:O5"/>
    <mergeCell ref="B1:N1"/>
    <mergeCell ref="B2:N2"/>
    <mergeCell ref="A3:A28"/>
    <mergeCell ref="C3:H3"/>
    <mergeCell ref="I3:N3"/>
    <mergeCell ref="C4:E4"/>
    <mergeCell ref="F4:H4"/>
  </mergeCells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age</vt:lpstr>
      <vt:lpstr>nurse</vt:lpstr>
      <vt:lpstr>midwife</vt:lpstr>
      <vt:lpstr>nurse!Print_Area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ASUS-BAKER</dc:creator>
  <cp:lastModifiedBy>shuyuan</cp:lastModifiedBy>
  <cp:lastPrinted>2023-04-10T03:02:02Z</cp:lastPrinted>
  <dcterms:created xsi:type="dcterms:W3CDTF">1997-01-14T01:50:29Z</dcterms:created>
  <dcterms:modified xsi:type="dcterms:W3CDTF">2023-04-10T03:18:14Z</dcterms:modified>
</cp:coreProperties>
</file>